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toshi2\Desktop\"/>
    </mc:Choice>
  </mc:AlternateContent>
  <bookViews>
    <workbookView xWindow="0" yWindow="0" windowWidth="18000" windowHeight="19935" firstSheet="4" activeTab="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9017"/>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34" i="9"/>
  <c r="U34" i="9" s="1"/>
  <c r="U35" i="9" s="1"/>
  <c r="U36" i="9" l="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l="1"/>
  <c r="BW34" i="9" l="1"/>
  <c r="BW35" i="9" s="1"/>
  <c r="BW36" i="9" s="1"/>
  <c r="BW37" i="9" s="1"/>
  <c r="BW38" i="9" s="1"/>
  <c r="BW39" i="9" s="1"/>
  <c r="BW40" i="9" s="1"/>
  <c r="BW41" i="9" s="1"/>
  <c r="CO34" i="9" l="1"/>
</calcChain>
</file>

<file path=xl/sharedStrings.xml><?xml version="1.0" encoding="utf-8"?>
<sst xmlns="http://schemas.openxmlformats.org/spreadsheetml/2006/main" count="1102" uniqueCount="563">
  <si>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</si>
  <si>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</si>
  <si>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</si>
  <si>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</si>
  <si>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</si>
  <si>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</si>
  <si>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</si>
  <si>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</si>
  <si>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</si>
  <si>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</si>
  <si>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</si>
  <si>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</si>
  <si>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</si>
  <si>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</si>
  <si>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</si>
  <si>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</si>
  <si>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</si>
  <si>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</si>
  <si>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</si>
  <si>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</si>
  <si>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</si>
  <si>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</si>
  <si>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</si>
  <si>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</si>
  <si>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</si>
  <si>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</si>
  <si>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</si>
  <si>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</si>
  <si>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</si>
  <si>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</si>
  <si>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</si>
  <si>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</si>
  <si>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</si>
  <si>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</si>
  <si>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</si>
  <si>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</si>
  <si>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</si>
  <si>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</si>
  <si>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</si>
  <si>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</si>
  <si>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</si>
  <si>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</si>
  <si>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</si>
  <si>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</si>
  <si>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</si>
  <si>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</si>
  <si>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</si>
  <si>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</si>
  <si>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</si>
  <si>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</si>
  <si>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</si>
  <si>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</si>
  <si>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</si>
  <si>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</si>
  <si>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</si>
  <si>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</si>
  <si>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</si>
  <si>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</si>
  <si>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</si>
  <si>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</si>
  <si>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</si>
  <si>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</si>
  <si>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</si>
  <si>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</si>
  <si>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</si>
  <si>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</si>
  <si>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</si>
  <si>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</si>
  <si>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</si>
  <si>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</si>
  <si>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</si>
  <si>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</si>
  <si>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</si>
  <si>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</si>
  <si>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</si>
  <si>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</si>
  <si>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</si>
  <si>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</si>
  <si>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</si>
  <si>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</si>
  <si>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</si>
  <si>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</si>
  <si>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多良木町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</si>
  <si>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</si>
  <si>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</si>
  <si>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</si>
  <si>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</si>
  <si>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</si>
  <si>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</si>
  <si>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</si>
  <si>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</si>
  <si>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</si>
  <si>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</si>
  <si>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</si>
  <si>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</si>
  <si>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</si>
  <si>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</si>
  <si>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</si>
  <si>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</si>
  <si>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</si>
  <si>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</si>
  <si>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</si>
  <si>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</si>
  <si>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</si>
  <si>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</si>
  <si>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</si>
  <si>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</si>
  <si>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</si>
  <si>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</si>
  <si>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</si>
  <si>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</si>
  <si>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</si>
  <si>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</si>
  <si>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</si>
  <si>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</si>
  <si>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</si>
  <si>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</si>
  <si>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</si>
  <si>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</si>
  <si>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</si>
  <si>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</si>
  <si>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</si>
  <si>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</si>
  <si>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</si>
  <si>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</si>
  <si>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</si>
  <si>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</si>
  <si>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</si>
  <si>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</si>
  <si>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</si>
  <si>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</si>
  <si>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</si>
  <si>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</si>
  <si>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</si>
  <si>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</si>
  <si>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</si>
  <si>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</si>
  <si>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</si>
  <si>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</si>
  <si>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</si>
  <si>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</si>
  <si>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</si>
  <si>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</si>
  <si>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</si>
  <si>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</si>
  <si>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</si>
  <si>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</si>
  <si>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</si>
  <si>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</si>
  <si>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</si>
  <si>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</si>
  <si>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</si>
  <si>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</si>
  <si>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</si>
  <si>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</si>
  <si>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</si>
  <si>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</si>
  <si>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</si>
  <si>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</si>
  <si>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</si>
  <si>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</si>
  <si>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</si>
  <si>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</si>
  <si>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</si>
  <si>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</si>
  <si>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</si>
  <si>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</si>
  <si>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</si>
  <si>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</si>
  <si>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</si>
  <si>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</si>
  <si>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</si>
  <si>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</si>
  <si>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</si>
  <si>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</si>
  <si>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</si>
  <si>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</si>
  <si>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</si>
  <si>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</si>
  <si>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</si>
  <si>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</si>
  <si>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</si>
  <si>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</si>
  <si>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</si>
  <si>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</si>
  <si>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</si>
  <si>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</si>
  <si>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</si>
  <si>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</si>
  <si>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</si>
  <si>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</si>
  <si>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</si>
  <si>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</si>
  <si>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</si>
  <si>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</si>
  <si>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熊本県多良木町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</si>
  <si>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</si>
  <si>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</si>
  <si>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</si>
  <si>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</si>
  <si>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</si>
  <si>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</si>
  <si>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</si>
  <si>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</si>
  <si>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</si>
  <si>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</si>
  <si>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</si>
  <si>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</si>
  <si>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</si>
  <si>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</si>
  <si>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</si>
  <si>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</si>
  <si>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</si>
  <si>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</si>
  <si>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</si>
  <si>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</si>
  <si>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</si>
  <si>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</si>
  <si>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</si>
  <si>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</si>
  <si>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</si>
  <si>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</si>
  <si>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</si>
  <si>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</si>
  <si>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</si>
  <si>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</si>
  <si>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</si>
  <si>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</si>
  <si>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</si>
  <si>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</si>
  <si>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</si>
  <si>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</si>
  <si>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</si>
  <si>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</si>
  <si>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</si>
  <si>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</si>
  <si>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</si>
  <si>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</si>
  <si>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</si>
  <si>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</si>
  <si>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</si>
  <si>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</si>
  <si>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</si>
  <si>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</si>
  <si>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</si>
  <si>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</si>
  <si>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</si>
  <si>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</si>
  <si>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</si>
  <si>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</si>
  <si>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</si>
  <si>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</si>
  <si>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</si>
  <si>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</si>
  <si>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</si>
  <si>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</si>
  <si>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</si>
  <si>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</si>
  <si>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</si>
  <si>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</si>
  <si>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</si>
  <si>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</si>
  <si>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</si>
  <si>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</si>
  <si>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</si>
  <si>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</si>
  <si>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</si>
  <si>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</si>
  <si>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</si>
  <si>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</si>
  <si>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</si>
  <si>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</si>
  <si>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</si>
  <si>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</si>
  <si>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</si>
  <si>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</si>
  <si>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</si>
  <si>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</si>
  <si>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</si>
  <si>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</si>
  <si>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</si>
  <si>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</si>
  <si>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</si>
  <si>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</si>
  <si>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</si>
  <si>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</si>
  <si>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</si>
  <si>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</si>
  <si>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</si>
  <si>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</si>
  <si>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</si>
  <si>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</si>
  <si>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</si>
  <si>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</si>
  <si>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</si>
  <si>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</si>
  <si>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</si>
  <si>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</si>
  <si>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</si>
  <si>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</si>
  <si>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</si>
  <si>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</si>
  <si>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</si>
  <si>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</si>
  <si>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</si>
  <si>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</si>
  <si>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</si>
  <si>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</si>
  <si>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</si>
  <si>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</si>
  <si>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</si>
  <si>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</si>
  <si>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</si>
  <si>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</si>
  <si>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</si>
  <si>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</si>
  <si>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</si>
  <si>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</si>
  <si>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</si>
  <si>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</si>
  <si>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</si>
  <si>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</si>
  <si>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</si>
  <si>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</si>
  <si>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</si>
  <si>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</si>
  <si>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</si>
  <si>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</si>
  <si>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</si>
  <si>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</si>
  <si>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</si>
  <si>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</si>
  <si>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</si>
  <si>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</si>
  <si>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</si>
  <si>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</si>
  <si>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</si>
  <si>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</si>
  <si>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</si>
  <si>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</si>
  <si>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</si>
  <si>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</si>
  <si>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</si>
  <si>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</si>
  <si>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熊本県多良木町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</si>
  <si>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</si>
  <si>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</si>
  <si>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</si>
  <si>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</si>
  <si>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</si>
  <si>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</si>
  <si>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</si>
  <si>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</si>
  <si>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</si>
  <si>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</si>
  <si>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</si>
  <si>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</si>
  <si>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</si>
  <si>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</si>
  <si>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</si>
  <si>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</si>
  <si>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</si>
  <si>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</si>
  <si>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</si>
  <si>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</si>
  <si>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</si>
  <si>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</si>
  <si>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</si>
  <si>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</si>
  <si>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</si>
  <si>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</si>
  <si>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</si>
  <si>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</si>
  <si>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</si>
  <si>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</si>
  <si>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</si>
  <si>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</si>
  <si>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</si>
  <si>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t>
    <phoneticPr fontId="5"/>
  </si>
  <si>
    <t>国民健康保険事業（直診勘定）</t>
    <phoneticPr fontId="5"/>
  </si>
  <si>
    <t>介護保険事業</t>
    <phoneticPr fontId="5"/>
  </si>
  <si>
    <t>後期高齢者医療事業</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</si>
  <si>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</si>
  <si>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</si>
  <si>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</si>
  <si>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</si>
  <si>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</si>
  <si>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</si>
  <si>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</si>
  <si>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</si>
  <si>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</si>
  <si>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</si>
  <si>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</si>
  <si>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</si>
  <si>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</si>
  <si>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</si>
  <si>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</si>
  <si>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</si>
  <si>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</si>
  <si>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</si>
  <si>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</si>
  <si>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</si>
  <si>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</si>
  <si>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</si>
  <si>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</si>
  <si>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</si>
  <si>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</si>
  <si>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</si>
  <si>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</si>
  <si>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</si>
  <si>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</si>
  <si>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</si>
  <si>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</si>
  <si>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</si>
  <si>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</si>
  <si>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</si>
  <si>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</si>
  <si>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</si>
  <si>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</si>
  <si>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</si>
  <si>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</si>
  <si>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</si>
  <si>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</si>
  <si>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</si>
  <si>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</si>
  <si>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</si>
  <si>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</si>
  <si>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</si>
  <si>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</si>
  <si>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</si>
  <si>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</si>
  <si>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</si>
  <si>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</si>
  <si>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</si>
  <si>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</si>
  <si>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</si>
  <si>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多良木町下水道事業特別会計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</si>
  <si>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</si>
  <si>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</si>
  <si>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多良木町介護保険特別会計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</si>
  <si>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</si>
  <si>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多良木町後期高齢者医療特別会計</t>
    <phoneticPr fontId="5"/>
  </si>
  <si>
    <t>(Ｆ)</t>
    <phoneticPr fontId="5"/>
  </si>
  <si>
    <t>多良木町国民健康保険特別会計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</si>
  <si>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</si>
  <si>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</si>
  <si>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</si>
  <si>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</si>
  <si>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</si>
  <si>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</si>
  <si>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</si>
  <si>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</si>
  <si>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</si>
  <si>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</si>
  <si>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</si>
  <si>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</si>
  <si>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</si>
  <si>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</si>
  <si>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</si>
  <si>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</si>
  <si>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</si>
  <si>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</si>
  <si>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</si>
  <si>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</si>
  <si>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</si>
  <si>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</si>
  <si>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</si>
  <si>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</si>
  <si>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</si>
  <si>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</si>
  <si>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</si>
  <si>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</si>
  <si>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</si>
  <si>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</si>
  <si>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</si>
  <si>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</si>
  <si>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</si>
  <si>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</si>
  <si>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</si>
  <si>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</si>
  <si>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</si>
  <si>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</si>
  <si>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</si>
  <si>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</si>
  <si>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</si>
  <si>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</si>
  <si>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</si>
  <si>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</si>
  <si>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</si>
  <si>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</si>
  <si>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</si>
  <si>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</si>
  <si>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</si>
  <si>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</si>
  <si>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</si>
  <si>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</si>
  <si>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</si>
  <si>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</si>
  <si>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</si>
  <si>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</si>
  <si>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</si>
  <si>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</si>
  <si>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</si>
  <si>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</si>
  <si>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</si>
  <si>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</si>
  <si>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</si>
  <si>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</si>
  <si>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</si>
  <si>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</si>
  <si>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</si>
  <si>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</si>
  <si>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</si>
  <si>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</si>
  <si>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</si>
  <si>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</si>
  <si>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</si>
  <si>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</si>
  <si>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</si>
  <si>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</si>
  <si>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</si>
  <si>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</si>
  <si>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</si>
  <si>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</si>
  <si>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</si>
  <si>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1.55</t>
  </si>
  <si>
    <t>一般会計</t>
  </si>
  <si>
    <t>上水道事業会計</t>
  </si>
  <si>
    <t>国民健康保険事業（事業勘定）</t>
  </si>
  <si>
    <t>介護保険事業</t>
  </si>
  <si>
    <t>下水道事業特別会計</t>
  </si>
  <si>
    <t>後期高齢者医療事業</t>
  </si>
  <si>
    <t>国民健康保険事業（直診勘定）</t>
  </si>
  <si>
    <t>その他会計（赤字）</t>
  </si>
  <si>
    <t>その他会計（黒字）</t>
  </si>
  <si>
    <t>くま川鉄道株式会社</t>
    <rPh sb="2" eb="3">
      <t>カワ</t>
    </rPh>
    <rPh sb="3" eb="5">
      <t>テツドウ</t>
    </rPh>
    <rPh sb="5" eb="9">
      <t>カブシキガイシャ</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</si>
  <si>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</si>
  <si>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7">
      <t>トクベツカイケイ</t>
    </rPh>
    <phoneticPr fontId="2"/>
  </si>
  <si>
    <t>人吉球磨広域行政組合（特別養護老人ホーム特別会計）</t>
    <rPh sb="0" eb="4">
      <t>ヒトヨシクマ</t>
    </rPh>
    <rPh sb="4" eb="10">
      <t>コウイキギョウセイクミアイ</t>
    </rPh>
    <rPh sb="11" eb="13">
      <t>トクベツ</t>
    </rPh>
    <rPh sb="13" eb="15">
      <t>ヨウゴ</t>
    </rPh>
    <rPh sb="15" eb="17">
      <t>ロウジン</t>
    </rPh>
    <rPh sb="20" eb="24">
      <t>トクベツカイケイ</t>
    </rPh>
    <phoneticPr fontId="2"/>
  </si>
  <si>
    <t>熊本県市町村総合事務組合</t>
    <rPh sb="0" eb="3">
      <t>クマモトケン</t>
    </rPh>
    <rPh sb="3" eb="6">
      <t>シチョウソン</t>
    </rPh>
    <rPh sb="6" eb="8">
      <t>ソウゴウ</t>
    </rPh>
    <rPh sb="8" eb="12">
      <t>ジムクミアイ</t>
    </rPh>
    <phoneticPr fontId="2"/>
  </si>
  <si>
    <t>球磨郡公立多良木病院企業団</t>
    <rPh sb="0" eb="3">
      <t>クマグン</t>
    </rPh>
    <rPh sb="3" eb="5">
      <t>コウリツ</t>
    </rPh>
    <rPh sb="5" eb="10">
      <t>タラギビョウイン</t>
    </rPh>
    <rPh sb="10" eb="13">
      <t>キギョウダン</t>
    </rPh>
    <phoneticPr fontId="2"/>
  </si>
  <si>
    <t>上球磨消防組合</t>
    <rPh sb="0" eb="3">
      <t>カミクマ</t>
    </rPh>
    <rPh sb="3" eb="7">
      <t>ショウボウクミアイ</t>
    </rPh>
    <phoneticPr fontId="2"/>
  </si>
  <si>
    <t>熊本県後期高齢者医療広域連合（一般会計）</t>
    <rPh sb="0" eb="3">
      <t>クマモトケン</t>
    </rPh>
    <rPh sb="3" eb="8">
      <t>コウキコウレイシャ</t>
    </rPh>
    <rPh sb="8" eb="14">
      <t>イリョウコウイキレンゴウ</t>
    </rPh>
    <rPh sb="15" eb="19">
      <t>イッパンカイケイ</t>
    </rPh>
    <phoneticPr fontId="2"/>
  </si>
  <si>
    <t>熊本県後期高齢者医療広域連合（後期高齢者医療特別会計）</t>
    <rPh sb="0" eb="3">
      <t>クマモトケン</t>
    </rPh>
    <rPh sb="3" eb="8">
      <t>コウキコウレイシャ</t>
    </rPh>
    <rPh sb="8" eb="14">
      <t>イリョウコウイキレンゴウ</t>
    </rPh>
    <rPh sb="15" eb="20">
      <t>コウキコウレイシャ</t>
    </rPh>
    <rPh sb="20" eb="22">
      <t>イリョウ</t>
    </rPh>
    <rPh sb="22" eb="24">
      <t>トクベツ</t>
    </rPh>
    <rPh sb="24" eb="26">
      <t>カイケイ</t>
    </rPh>
    <phoneticPr fontId="2"/>
  </si>
  <si>
    <t>-</t>
    <phoneticPr fontId="2"/>
  </si>
  <si>
    <t>法適用企業</t>
    <rPh sb="0" eb="3">
      <t>ホウテキヨウ</t>
    </rPh>
    <rPh sb="3" eb="5">
      <t>キギョウ</t>
    </rPh>
    <phoneticPr fontId="2"/>
  </si>
  <si>
    <t>-</t>
    <phoneticPr fontId="2"/>
  </si>
  <si>
    <t>-</t>
    <phoneticPr fontId="2"/>
  </si>
  <si>
    <t>法非適用企業</t>
    <rPh sb="0" eb="1">
      <t>ホウ</t>
    </rPh>
    <rPh sb="1" eb="2">
      <t>ヒ</t>
    </rPh>
    <rPh sb="2" eb="4">
      <t>テキヨウ</t>
    </rPh>
    <rPh sb="4" eb="6">
      <t>キギョウ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</si>
  <si>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</si>
  <si>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</si>
  <si>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</si>
  <si>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</si>
  <si>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</si>
  <si>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</si>
  <si>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</si>
  <si>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</si>
  <si>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</si>
  <si>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</si>
  <si>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</si>
  <si>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内平均値と比較すると、将来負担比率、有形固定資産減価償却率がともに高い傾向にある。特に将来負担比率は類似団体内平均値より大幅に高いため、更新については平成28年度に策定した公共施設等総合管理計画、さらに策定予定の個別施設計画等に基づき、適切な施設の維持管理を進めていく。財源については、将来負担比率の上昇がないように、適正な起債発行に努め、さらに健全化を進めていく必要がある。</t>
    <phoneticPr fontId="5"/>
  </si>
  <si>
    <t>有形固定資産減価償却率</t>
    <phoneticPr fontId="5"/>
  </si>
  <si>
    <t>小学校改築事業やブロードバンド整備事業など過去の大型事業実施に伴う地方債の償還がピークを過ぎており、また起債抑制により推移としては将来負担比率・実質公債費比率ともに年々減少傾向にあるが、依然として起債依存型の事業を行っており平成28年度においても類似団体内平均値を上回っている。
今後控えている防災行政無線デジタル化整備事業などの大規模な事業計画の整理・縮小を図るなど、起債依存型の事業実施を見直し、更なる新規発行の抑制に努める必要がある。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</si>
</sst>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2"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18"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162193</c:v>
                </c:pt>
                <c:pt idx="4">
                  <c:v>168868</c:v>
                </c:pt>
              </c:numCache>
            </c:numRef>
          </c:val>
          <c:smooth val="0"/>
          <c:extLst>
            <c:ext xmlns:c16="http://schemas.microsoft.com/office/drawing/2014/chart" uri="{C3380CC4-5D6E-409C-BE32-E72D297353CC}">
              <c16:uniqueId val="{00000000-B969-4504-95DC-42B02809E9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124736</c:v>
                </c:pt>
                <c:pt idx="1">
                  <c:v>197663</c:v>
                </c:pt>
                <c:pt idx="2">
                  <c:v>88638</c:v>
                </c:pt>
                <c:pt idx="3">
                  <c:v>75624</c:v>
                </c:pt>
                <c:pt idx="4">
                  <c:v>63353</c:v>
                </c:pt>
              </c:numCache>
            </c:numRef>
          </c:val>
          <c:smooth val="0"/>
          <c:extLst>
            <c:ext xmlns:c16="http://schemas.microsoft.com/office/drawing/2014/chart" uri="{C3380CC4-5D6E-409C-BE32-E72D297353CC}">
              <c16:uniqueId val="{00000001-B969-4504-95DC-42B02809E956}"/>
            </c:ext>
          </c:extLst>
        </c:ser>
        <c:dLbls>
          <c:showLegendKey val="0"/>
          <c:showVal val="0"/>
          <c:showCatName val="0"/>
          <c:showSerName val="0"/>
          <c:showPercent val="0"/>
          <c:showBubbleSize val="0"/>
        </c:dLbls>
        <c:marker val="1"/>
        <c:smooth val="0"/>
        <c:axId val="105637376"/>
        <c:axId val="105639296"/>
      </c:lineChart>
      <c:catAx>
        <c:axId val="105637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39296"/>
        <c:crosses val="autoZero"/>
        <c:auto val="1"/>
        <c:lblAlgn val="ctr"/>
        <c:lblOffset val="100"/>
        <c:tickLblSkip val="1"/>
        <c:tickMarkSkip val="1"/>
        <c:noMultiLvlLbl val="0"/>
      </c:catAx>
      <c:valAx>
        <c:axId val="1056392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37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7.32</c:v>
                </c:pt>
                <c:pt idx="1">
                  <c:v>8.41</c:v>
                </c:pt>
                <c:pt idx="2">
                  <c:v>7</c:v>
                </c:pt>
                <c:pt idx="3">
                  <c:v>8.8800000000000008</c:v>
                </c:pt>
                <c:pt idx="4">
                  <c:v>8.32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22.53</c:v>
                </c:pt>
                <c:pt idx="1">
                  <c:v>22.66</c:v>
                </c:pt>
                <c:pt idx="2">
                  <c:v>23.11</c:v>
                </c:pt>
                <c:pt idx="3">
                  <c:v>23.94</c:v>
                </c:pt>
                <c:pt idx="4">
                  <c:v>26.86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513920"/>
        <c:axId val="12651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0.86</c:v>
                </c:pt>
                <c:pt idx="1">
                  <c:v>1.08</c:v>
                </c:pt>
                <c:pt idx="2">
                  <c:v>-1.55</c:v>
                </c:pt>
                <c:pt idx="3">
                  <c:v>3.71</c:v>
                </c:pt>
                <c:pt idx="4">
                  <c:v>1.99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513920"/>
        <c:axId val="126515840"/>
      </c:lineChart>
      <c:catAx>
        <c:axId val="12651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515840"/>
        <c:crosses val="autoZero"/>
        <c:auto val="1"/>
        <c:lblAlgn val="ctr"/>
        <c:lblOffset val="100"/>
        <c:tickLblSkip val="1"/>
        <c:tickMarkSkip val="1"/>
        <c:noMultiLvlLbl val="0"/>
      </c:catAx>
      <c:valAx>
        <c:axId val="12651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51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0.06</c:v>
                </c:pt>
                <c:pt idx="4">
                  <c:v>#N/A</c:v>
                </c:pt>
                <c:pt idx="5">
                  <c:v>0.04</c:v>
                </c:pt>
                <c:pt idx="6">
                  <c:v>#N/A</c:v>
                </c:pt>
                <c:pt idx="7">
                  <c:v>0.02</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0.18</c:v>
                </c:pt>
                <c:pt idx="2">
                  <c:v>#N/A</c:v>
                </c:pt>
                <c:pt idx="3">
                  <c:v>0.25</c:v>
                </c:pt>
                <c:pt idx="4">
                  <c:v>#N/A</c:v>
                </c:pt>
                <c:pt idx="5">
                  <c:v>0.41</c:v>
                </c:pt>
                <c:pt idx="6">
                  <c:v>#N/A</c:v>
                </c:pt>
                <c:pt idx="7">
                  <c:v>0.25</c:v>
                </c:pt>
                <c:pt idx="8">
                  <c:v>#N/A</c:v>
                </c:pt>
                <c:pt idx="9">
                  <c:v>0.28999999999999998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1.28</c:v>
                </c:pt>
                <c:pt idx="2">
                  <c:v>#N/A</c:v>
                </c:pt>
                <c:pt idx="3">
                  <c:v>1.41</c:v>
                </c:pt>
                <c:pt idx="4">
                  <c:v>#N/A</c:v>
                </c:pt>
                <c:pt idx="5">
                  <c:v>1.27</c:v>
                </c:pt>
                <c:pt idx="6">
                  <c:v>#N/A</c:v>
                </c:pt>
                <c:pt idx="7">
                  <c:v>1.66</c:v>
                </c:pt>
                <c:pt idx="8">
                  <c:v>#N/A</c:v>
                </c:pt>
                <c:pt idx="9">
                  <c:v>2.0499999999999998</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0.96</c:v>
                </c:pt>
                <c:pt idx="2">
                  <c:v>#N/A</c:v>
                </c:pt>
                <c:pt idx="3">
                  <c:v>1.72</c:v>
                </c:pt>
                <c:pt idx="4">
                  <c:v>#N/A</c:v>
                </c:pt>
                <c:pt idx="5">
                  <c:v>2.61</c:v>
                </c:pt>
                <c:pt idx="6">
                  <c:v>#N/A</c:v>
                </c:pt>
                <c:pt idx="7">
                  <c:v>1.86</c:v>
                </c:pt>
                <c:pt idx="8">
                  <c:v>#N/A</c:v>
                </c:pt>
                <c:pt idx="9">
                  <c:v>3.06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4.68</c:v>
                </c:pt>
                <c:pt idx="2">
                  <c:v>#N/A</c:v>
                </c:pt>
                <c:pt idx="3">
                  <c:v>5.37</c:v>
                </c:pt>
                <c:pt idx="4">
                  <c:v>#N/A</c:v>
                </c:pt>
                <c:pt idx="5">
                  <c:v>6.29</c:v>
                </c:pt>
                <c:pt idx="6">
                  <c:v>#N/A</c:v>
                </c:pt>
                <c:pt idx="7">
                  <c:v>5.99</c:v>
                </c:pt>
                <c:pt idx="8">
                  <c:v>#N/A</c:v>
                </c:pt>
                <c:pt idx="9">
                  <c:v>6.59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7.32</c:v>
                </c:pt>
                <c:pt idx="2">
                  <c:v>#N/A</c:v>
                </c:pt>
                <c:pt idx="3">
                  <c:v>8.41</c:v>
                </c:pt>
                <c:pt idx="4">
                  <c:v>#N/A</c:v>
                </c:pt>
                <c:pt idx="5">
                  <c:v>7</c:v>
                </c:pt>
                <c:pt idx="6">
                  <c:v>#N/A</c:v>
                </c:pt>
                <c:pt idx="7">
                  <c:v>8.8699999999999992</c:v>
                </c:pt>
                <c:pt idx="8">
                  <c:v>#N/A</c:v>
                </c:pt>
                <c:pt idx="9">
                  <c:v>8.32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6900480"/>
        <c:axId val="126918656"/>
      </c:barChart>
      <c:catAx>
        <c:axId val="1269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18656"/>
        <c:crosses val="autoZero"/>
        <c:auto val="1"/>
        <c:lblAlgn val="ctr"/>
        <c:lblOffset val="100"/>
        <c:tickLblSkip val="1"/>
        <c:tickMarkSkip val="1"/>
        <c:noMultiLvlLbl val="0"/>
      </c:catAx>
      <c:valAx>
        <c:axId val="12691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00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684</c:v>
                </c:pt>
                <c:pt idx="5">
                  <c:v>678</c:v>
                </c:pt>
                <c:pt idx="8">
                  <c:v>661</c:v>
                </c:pt>
                <c:pt idx="11">
                  <c:v>674</c:v>
                </c:pt>
                <c:pt idx="14">
                  <c:v>646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c:v>
                </c:pt>
                <c:pt idx="3">
                  <c:v>29</c:v>
                </c:pt>
                <c:pt idx="6">
                  <c:v>28</c:v>
                </c:pt>
                <c:pt idx="9">
                  <c:v>28</c:v>
                </c:pt>
                <c:pt idx="12">
                  <c:v>30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147</c:v>
                </c:pt>
                <c:pt idx="3">
                  <c:v>149</c:v>
                </c:pt>
                <c:pt idx="6">
                  <c:v>147</c:v>
                </c:pt>
                <c:pt idx="9">
                  <c:v>129</c:v>
                </c:pt>
                <c:pt idx="12">
                  <c:v>128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162</c:v>
                </c:pt>
                <c:pt idx="3">
                  <c:v>157</c:v>
                </c:pt>
                <c:pt idx="6">
                  <c:v>153</c:v>
                </c:pt>
                <c:pt idx="9">
                  <c:v>156</c:v>
                </c:pt>
                <c:pt idx="12">
                  <c:v>141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778</c:v>
                </c:pt>
                <c:pt idx="3">
                  <c:v>743</c:v>
                </c:pt>
                <c:pt idx="6">
                  <c:v>706</c:v>
                </c:pt>
                <c:pt idx="9">
                  <c:v>698</c:v>
                </c:pt>
                <c:pt idx="12">
                  <c:v>642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280256"/>
        <c:axId val="12728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433</c:v>
                </c:pt>
                <c:pt idx="2">
                  <c:v>#N/A</c:v>
                </c:pt>
                <c:pt idx="3">
                  <c:v>#N/A</c:v>
                </c:pt>
                <c:pt idx="4">
                  <c:v>400</c:v>
                </c:pt>
                <c:pt idx="5">
                  <c:v>#N/A</c:v>
                </c:pt>
                <c:pt idx="6">
                  <c:v>#N/A</c:v>
                </c:pt>
                <c:pt idx="7">
                  <c:v>373</c:v>
                </c:pt>
                <c:pt idx="8">
                  <c:v>#N/A</c:v>
                </c:pt>
                <c:pt idx="9">
                  <c:v>#N/A</c:v>
                </c:pt>
                <c:pt idx="10">
                  <c:v>337</c:v>
                </c:pt>
                <c:pt idx="11">
                  <c:v>#N/A</c:v>
                </c:pt>
                <c:pt idx="12">
                  <c:v>#N/A</c:v>
                </c:pt>
                <c:pt idx="13">
                  <c:v>295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280256"/>
        <c:axId val="127282176"/>
      </c:lineChart>
      <c:catAx>
        <c:axId val="12728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82176"/>
        <c:crosses val="autoZero"/>
        <c:auto val="1"/>
        <c:lblAlgn val="ctr"/>
        <c:lblOffset val="100"/>
        <c:tickLblSkip val="1"/>
        <c:tickMarkSkip val="1"/>
        <c:noMultiLvlLbl val="0"/>
      </c:catAx>
      <c:valAx>
        <c:axId val="12728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8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5430</c:v>
                </c:pt>
                <c:pt idx="5">
                  <c:v>5762</c:v>
                </c:pt>
                <c:pt idx="8">
                  <c:v>5763</c:v>
                </c:pt>
                <c:pt idx="11">
                  <c:v>5797</c:v>
                </c:pt>
                <c:pt idx="14">
                  <c:v>5608</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192</c:v>
                </c:pt>
                <c:pt idx="5">
                  <c:v>222</c:v>
                </c:pt>
                <c:pt idx="8">
                  <c:v>230</c:v>
                </c:pt>
                <c:pt idx="11">
                  <c:v>202</c:v>
                </c:pt>
                <c:pt idx="14">
                  <c:v>181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2763</c:v>
                </c:pt>
                <c:pt idx="5">
                  <c:v>2819</c:v>
                </c:pt>
                <c:pt idx="8">
                  <c:v>2767</c:v>
                </c:pt>
                <c:pt idx="11">
                  <c:v>2840</c:v>
                </c:pt>
                <c:pt idx="14">
                  <c:v>2974</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1681</c:v>
                </c:pt>
                <c:pt idx="3">
                  <c:v>1616</c:v>
                </c:pt>
                <c:pt idx="6">
                  <c:v>1571</c:v>
                </c:pt>
                <c:pt idx="9">
                  <c:v>1578</c:v>
                </c:pt>
                <c:pt idx="12">
                  <c:v>1435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1929</c:v>
                </c:pt>
                <c:pt idx="3">
                  <c:v>1850</c:v>
                </c:pt>
                <c:pt idx="6">
                  <c:v>1720</c:v>
                </c:pt>
                <c:pt idx="9">
                  <c:v>1713</c:v>
                </c:pt>
                <c:pt idx="12">
                  <c:v>1628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1871</c:v>
                </c:pt>
                <c:pt idx="3">
                  <c:v>1844</c:v>
                </c:pt>
                <c:pt idx="6">
                  <c:v>1828</c:v>
                </c:pt>
                <c:pt idx="9">
                  <c:v>1810</c:v>
                </c:pt>
                <c:pt idx="12">
                  <c:v>1711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6000</c:v>
                </c:pt>
                <c:pt idx="3">
                  <c:v>6328</c:v>
                </c:pt>
                <c:pt idx="6">
                  <c:v>6216</c:v>
                </c:pt>
                <c:pt idx="9">
                  <c:v>6061</c:v>
                </c:pt>
                <c:pt idx="12">
                  <c:v>5906</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728256"/>
        <c:axId val="127607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3096</c:v>
                </c:pt>
                <c:pt idx="2">
                  <c:v>#N/A</c:v>
                </c:pt>
                <c:pt idx="3">
                  <c:v>#N/A</c:v>
                </c:pt>
                <c:pt idx="4">
                  <c:v>2834</c:v>
                </c:pt>
                <c:pt idx="5">
                  <c:v>#N/A</c:v>
                </c:pt>
                <c:pt idx="6">
                  <c:v>#N/A</c:v>
                </c:pt>
                <c:pt idx="7">
                  <c:v>2575</c:v>
                </c:pt>
                <c:pt idx="8">
                  <c:v>#N/A</c:v>
                </c:pt>
                <c:pt idx="9">
                  <c:v>#N/A</c:v>
                </c:pt>
                <c:pt idx="10">
                  <c:v>2322</c:v>
                </c:pt>
                <c:pt idx="11">
                  <c:v>#N/A</c:v>
                </c:pt>
                <c:pt idx="12">
                  <c:v>#N/A</c:v>
                </c:pt>
                <c:pt idx="13">
                  <c:v>1918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728256"/>
        <c:axId val="127607168"/>
      </c:lineChart>
      <c:catAx>
        <c:axId val="127728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607168"/>
        <c:crosses val="autoZero"/>
        <c:auto val="1"/>
        <c:lblAlgn val="ctr"/>
        <c:lblOffset val="100"/>
        <c:tickLblSkip val="1"/>
        <c:tickMarkSkip val="1"/>
        <c:noMultiLvlLbl val="0"/>
      </c:catAx>
      <c:valAx>
        <c:axId val="12760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728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{23892561-CF0B-4786-8B65-AA19F0AC7604}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20E-45E0-82E8-6973DDF3482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{37DB6D40-D30E-49D9-87AB-4247E92BDC86}</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20E-45E0-82E8-6973DDF3482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{BEAE1C7B-4413-4AEE-8A75-0BF39407EE5A}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20E-45E0-82E8-6973DDF34828}"/>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{03CA480C-49B6-4491-9EB4-1550D70749B8}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20E-45E0-82E8-6973DDF3482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{1508947C-6E03-41F6-9E30-1EFFB0655965}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20E-45E0-82E8-6973DDF348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60.8</c:v>
                </c:pt>
              </c:numCache>
            </c:numRef>
          </c:xVal>
          <c:yVal>
            <c:numRef>
              <c:f>公会計指標分析・財政指標組合せ分析表!$K$51:$O$51</c:f>
              <c:numCache>
                <c:formatCode>#,##0.0;"▲ "#,##0.0</c:formatCode>
                <c:ptCount val="5"/>
                <c:pt idx="3">
                  <c:v>68.3</c:v>
                </c:pt>
              </c:numCache>
            </c:numRef>
          </c:yVal>
          <c:smooth val="0"/>
          <c:extLst>
            <c:ext xmlns:c16="http://schemas.microsoft.com/office/drawing/2014/chart" uri="{C3380CC4-5D6E-409C-BE32-E72D297353CC}">
              <c16:uniqueId val="{00000005-D20E-45E0-82E8-6973DDF3482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{0A58628C-962A-4029-A1D0-A75E5C6BC6BF}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20E-45E0-82E8-6973DDF34828}"/>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{AA3A00EB-646C-4BD7-9553-E0684CB479EA}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20E-45E0-82E8-6973DDF34828}"/>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{45F79CC9-E86A-4502-9914-03EE2623B62B}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20E-45E0-82E8-6973DDF34828}"/>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{CB44AD3E-C7B7-4259-BED7-C6A861FCA5D7}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20E-45E0-82E8-6973DDF34828}"/>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{8F516412-04FD-48E3-A20E-31CB94641F8F}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20E-45E0-82E8-6973DDF348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numCache>
            </c:numRef>
          </c:xVal>
          <c:yVal>
            <c:numRef>
              <c:f>公会計指標分析・財政指標組合せ分析表!$K$55:$O$55</c:f>
              <c:numCache>
                <c:formatCode>#,##0.0;"▲ "#,##0.0</c:formatCode>
                <c:ptCount val="5"/>
                <c:pt idx="3">
                  <c:v>0</c:v>
                </c:pt>
              </c:numCache>
            </c:numRef>
          </c:yVal>
          <c:smooth val="0"/>
          <c:extLst>
            <c:ext xmlns:c16="http://schemas.microsoft.com/office/drawing/2014/chart" uri="{C3380CC4-5D6E-409C-BE32-E72D297353CC}">
              <c16:uniqueId val="{0000000B-D20E-45E0-82E8-6973DDF34828}"/>
            </c:ext>
          </c:extLst>
        </c:ser>
        <c:dLbls>
          <c:showLegendKey val="0"/>
          <c:showVal val="0"/>
          <c:showCatName val="0"/>
          <c:showSerName val="0"/>
          <c:showPercent val="0"/>
          <c:showBubbleSize val="0"/>
        </c:dLbls>
        <c:axId val="72596096"/>
        <c:axId val="72631040"/>
      </c:scatterChart>
      <c:valAx>
        <c:axId val="72596096"/>
        <c:scaling>
          <c:orientation val="minMax"/>
          <c:max val="61.300000000000004"/>
          <c:min val="54.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31040"/>
        <c:crosses val="autoZero"/>
        <c:crossBetween val="midCat"/>
      </c:valAx>
      <c:valAx>
        <c:axId val="72631040"/>
        <c:scaling>
          <c:orientation val="minMax"/>
          <c:max val="8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96096"/>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{2CE69419-BD34-4454-B2C0-D216B4AABFD3}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867-47F3-96AB-E8B7F2BF92A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{B6D28276-261E-466D-8CE0-A01FFE97FF7A}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867-47F3-96AB-E8B7F2BF92A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{9895E7A2-949D-4CED-9313-7640167F3855}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867-47F3-96AB-E8B7F2BF92A2}"/>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{83D4EAD4-91B2-4493-91DE-8B2F45D2E9CF}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867-47F3-96AB-E8B7F2BF92A2}"/>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{90FCA946-F4F3-4680-B059-81B53132C5C5}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867-47F3-96AB-E8B7F2BF9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c:v>
                </c:pt>
                <c:pt idx="1">
                  <c:v>13</c:v>
                </c:pt>
                <c:pt idx="2">
                  <c:v>12</c:v>
                </c:pt>
                <c:pt idx="3">
                  <c:v>11</c:v>
                </c:pt>
                <c:pt idx="4">
                  <c:v>9.9</c:v>
                </c:pt>
              </c:numCache>
            </c:numRef>
          </c:xVal>
          <c:yVal>
            <c:numRef>
              <c:f>公会計指標分析・財政指標組合せ分析表!$K$73:$O$73</c:f>
              <c:numCache>
                <c:formatCode>#,##0.0;"▲ "#,##0.0</c:formatCode>
                <c:ptCount val="5"/>
                <c:pt idx="0">
                  <c:v>92.3</c:v>
                </c:pt>
                <c:pt idx="1">
                  <c:v>84.8</c:v>
                </c:pt>
                <c:pt idx="2">
                  <c:v>78.5</c:v>
                </c:pt>
                <c:pt idx="3">
                  <c:v>68.3</c:v>
                </c:pt>
                <c:pt idx="4">
                  <c:v>56.7</c:v>
                </c:pt>
              </c:numCache>
            </c:numRef>
          </c:yVal>
          <c:smooth val="0"/>
          <c:extLst>
            <c:ext xmlns:c16="http://schemas.microsoft.com/office/drawing/2014/chart" uri="{C3380CC4-5D6E-409C-BE32-E72D297353CC}">
              <c16:uniqueId val="{00000005-0867-47F3-96AB-E8B7F2BF92A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{FA9F9829-A9F6-413C-B3F0-BFBEBA1A7F2B}</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867-47F3-96AB-E8B7F2BF92A2}"/>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{9131D9A5-B3C8-453E-91A9-E70125623B7E}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867-47F3-96AB-E8B7F2BF92A2}"/>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{10E641CC-E213-4C54-9D0A-ECFF5016D570}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867-47F3-96AB-E8B7F2BF92A2}"/>
                </c:ext>
              </c:extLst>
            </c:dLbl>
            <c:dLbl>
              <c:idx val="3"/>
              <c:layout>
                <c:manualLayout>
                  <c:x val="-2.4857402400623313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{771D1790-2BB9-4E6B-8637-8DE5FDA08DD4}</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867-47F3-96AB-E8B7F2BF92A2}"/>
                </c:ext>
              </c:extLst>
            </c:dLbl>
            <c:dLbl>
              <c:idx val="4"/>
              <c:layout>
                <c:manualLayout>
                  <c:x val="-3.8553522123004121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{3520D37C-4461-42A4-8F23-DE75F4702F45}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867-47F3-96AB-E8B7F2BF92A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8.6</c:v>
                </c:pt>
                <c:pt idx="4">
                  <c:v>8.5</c:v>
                </c:pt>
              </c:numCache>
            </c:numRef>
          </c:xVal>
          <c:yVal>
            <c:numRef>
              <c:f>公会計指標分析・財政指標組合せ分析表!$K$77:$O$77</c:f>
              <c:numCache>
                <c:formatCode>#,##0.0;"▲ "#,##0.0</c:formatCode>
                <c:ptCount val="5"/>
                <c:pt idx="0">
                  <c:v>64.7</c:v>
                </c:pt>
                <c:pt idx="1">
                  <c:v>55.2</c:v>
                </c:pt>
                <c:pt idx="2">
                  <c:v>54</c:v>
                </c:pt>
                <c:pt idx="3">
                  <c:v>0</c:v>
                </c:pt>
                <c:pt idx="4">
                  <c:v>0</c:v>
                </c:pt>
              </c:numCache>
            </c:numRef>
          </c:yVal>
          <c:smooth val="0"/>
          <c:extLst>
            <c:ext xmlns:c16="http://schemas.microsoft.com/office/drawing/2014/chart" uri="{C3380CC4-5D6E-409C-BE32-E72D297353CC}">
              <c16:uniqueId val="{0000000B-0867-47F3-96AB-E8B7F2BF92A2}"/>
            </c:ext>
          </c:extLst>
        </c:ser>
        <c:dLbls>
          <c:showLegendKey val="0"/>
          <c:showVal val="0"/>
          <c:showCatName val="0"/>
          <c:showSerName val="0"/>
          <c:showPercent val="0"/>
          <c:showBubbleSize val="0"/>
        </c:dLbls>
        <c:axId val="72648960"/>
        <c:axId val="72696192"/>
      </c:scatterChart>
      <c:valAx>
        <c:axId val="72648960"/>
        <c:scaling>
          <c:orientation val="minMax"/>
          <c:max val="14.5"/>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96192"/>
        <c:crosses val="autoZero"/>
        <c:crossBetween val="midCat"/>
      </c:valAx>
      <c:valAx>
        <c:axId val="72696192"/>
        <c:scaling>
          <c:orientation val="minMax"/>
          <c:max val="10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48960"/>
        <c:crosses val="autoZero"/>
        <c:crossBetween val="midCat"/>
        <c:majorUnit val="11"/>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元利償還金については過去の大型事業による償還が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にピークを迎え、その後は減少に転じているため</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においても前年度比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百万円の減となった。</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公営企業債の元利償還金に対する繰入金及び一部</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事務組合等が起こした地方債の元利償還金に対する負担金の額は年々減少傾向にあることから、実質公債費比率の分子構造は減少傾向にある。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今後も計画的な地方債の発行、償還を行い、比率の縮小を目指していく。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地方債現在高は、</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に町内全域の光ブロードバンド整備事業を実施したため、これに伴う起債発行により一時的に増加したが、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H26</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以降は大規模起債事業が少なく、地方債の計画的な償還により減少傾向にある。</a:t>
          </a:r>
          <a:endParaRPr kumimoji="1" lang="en-US" altLang="ja-JP" sz="1300" b="0" i="0" u="none" strike="sng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また、一部事務組合である公立多良木病院において大規模な改築事業が行われたことにより、組合等負担等見込額が</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H21</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に著しく増加したが、事業終了により近年は減少傾向である。</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さらに、基準財政需要額算入見込額及び充当可能財源等が増加したため、将来負担比率が減少することとなった。</a:t>
          </a:r>
          <a:endPar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今後も新発債等の抑制、必要に応じた適切な基金の積み増し等により比率が低い水準で推移していくよう努める。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年度において類似団体内平均値をやや上回っている。資産種別にみた有形固定資産減価償却率は、「インフラ資産　建物」が</a:t>
          </a:r>
          <a:r>
            <a:rPr kumimoji="1" lang="en-US" altLang="ja-JP" sz="1100">
              <a:solidFill>
                <a:schemeClr val="dk1"/>
              </a:solidFill>
              <a:effectLst/>
              <a:latin typeface="+mn-ea"/>
              <a:ea typeface="+mn-ea"/>
              <a:cs typeface="+mn-cs"/>
            </a:rPr>
            <a:t>90%</a:t>
          </a:r>
          <a:r>
            <a:rPr kumimoji="1" lang="ja-JP" altLang="ja-JP" sz="1100">
              <a:solidFill>
                <a:schemeClr val="dk1"/>
              </a:solidFill>
              <a:effectLst/>
              <a:latin typeface="+mn-ea"/>
              <a:ea typeface="+mn-ea"/>
              <a:cs typeface="+mn-cs"/>
            </a:rPr>
            <a:t>を超えており、割合として大きい傾向にある</a:t>
          </a:r>
          <a:endParaRPr lang="ja-JP" altLang="ja-JP">
            <a:effectLst/>
            <a:latin typeface="+mn-ea"/>
            <a:ea typeface="+mn-ea"/>
          </a:endParaRPr>
        </a:p>
        <a:p>
          <a:r>
            <a:rPr kumimoji="1" lang="ja-JP" altLang="ja-JP" sz="1100">
              <a:solidFill>
                <a:schemeClr val="dk1"/>
              </a:solidFill>
              <a:effectLst/>
              <a:latin typeface="+mn-ea"/>
              <a:ea typeface="+mn-ea"/>
              <a:cs typeface="+mn-cs"/>
            </a:rPr>
            <a:t>　公共施設等総合管理計画に基づき、</a:t>
          </a:r>
          <a:r>
            <a:rPr lang="ja-JP" altLang="ja-JP" sz="1100">
              <a:solidFill>
                <a:schemeClr val="dk1"/>
              </a:solidFill>
              <a:effectLst/>
              <a:latin typeface="+mn-ea"/>
              <a:ea typeface="+mn-ea"/>
              <a:cs typeface="+mn-cs"/>
            </a:rPr>
            <a:t>新規整備を抑制すると共に、施設の複合化等により施設総量を縮減し、将来の更新費用の抑制を図る。</a:t>
          </a:r>
          <a:endParaRPr lang="ja-JP" altLang="ja-JP">
            <a:effectLst/>
            <a:latin typeface="+mn-ea"/>
            <a:ea typeface="+mn-ea"/>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69" name="フローチャート : 判断 68"/>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166878</xdr:rowOff>
    </xdr:from>
    <xdr:to>
      <xdr:col>3</xdr:col>
      <xdr:colOff>511175</xdr:colOff>
      <xdr:row>29</xdr:row>
      <xdr:rowOff>97028</xdr:rowOff>
    </xdr:to>
    <xdr:sp macro="" textlink="">
      <xdr:nvSpPr>
        <xdr:cNvPr id="75" name="円/楕円 74"/>
        <xdr:cNvSpPr/>
      </xdr:nvSpPr>
      <xdr:spPr>
        <a:xfrm>
          <a:off x="4000500" y="574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35450</xdr:rowOff>
    </xdr:from>
    <xdr:ext cx="405111" cy="259045"/>
    <xdr:sp macro="" textlink="">
      <xdr:nvSpPr>
        <xdr:cNvPr id="76"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113555</xdr:rowOff>
    </xdr:from>
    <xdr:ext cx="405111" cy="259045"/>
    <xdr:sp macro="" textlink="">
      <xdr:nvSpPr>
        <xdr:cNvPr id="77" name="n_1mainValue有形固定資産減価償却率"/>
        <xdr:cNvSpPr txBox="1"/>
      </xdr:nvSpPr>
      <xdr:spPr>
        <a:xfrm>
          <a:off x="3836043"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36</xdr:row>
      <xdr:rowOff>20828</xdr:rowOff>
    </xdr:from>
    <xdr:to>
      <xdr:col>5</xdr:col>
      <xdr:colOff>409575</xdr:colOff>
      <xdr:row>36</xdr:row>
      <xdr:rowOff>122428</xdr:rowOff>
    </xdr:to>
    <xdr:sp macro="" textlink="">
      <xdr:nvSpPr>
        <xdr:cNvPr id="68" name="円/楕円 67"/>
        <xdr:cNvSpPr/>
      </xdr:nvSpPr>
      <xdr:spPr>
        <a:xfrm>
          <a:off x="3746500" y="619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129557</xdr:rowOff>
    </xdr:from>
    <xdr:ext cx="405111" cy="259045"/>
    <xdr:sp macro="" textlink="">
      <xdr:nvSpPr>
        <xdr:cNvPr id="69"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138955</xdr:rowOff>
    </xdr:from>
    <xdr:ext cx="405111" cy="259045"/>
    <xdr:sp macro="" textlink="">
      <xdr:nvSpPr>
        <xdr:cNvPr id="70" name="n_1mainValue【道路】&#10;有形固定資産減価償却率"/>
        <xdr:cNvSpPr txBox="1"/>
      </xdr:nvSpPr>
      <xdr:spPr>
        <a:xfrm>
          <a:off x="3582043" y="596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3" name="フローチャート : 判断 102"/>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31441</xdr:rowOff>
    </xdr:from>
    <xdr:to>
      <xdr:col>14</xdr:col>
      <xdr:colOff>79375</xdr:colOff>
      <xdr:row>40</xdr:row>
      <xdr:rowOff>133041</xdr:rowOff>
    </xdr:to>
    <xdr:sp macro="" textlink="">
      <xdr:nvSpPr>
        <xdr:cNvPr id="109" name="円/楕円 108"/>
        <xdr:cNvSpPr/>
      </xdr:nvSpPr>
      <xdr:spPr>
        <a:xfrm>
          <a:off x="9588500" y="688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76536</xdr:rowOff>
    </xdr:from>
    <xdr:ext cx="534377" cy="259045"/>
    <xdr:sp macro="" textlink="">
      <xdr:nvSpPr>
        <xdr:cNvPr id="110" name="n_1aveValue【道路】&#10;一人当たり延長"/>
        <xdr:cNvSpPr txBox="1"/>
      </xdr:nvSpPr>
      <xdr:spPr>
        <a:xfrm>
          <a:off x="9359410" y="64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124168</xdr:rowOff>
    </xdr:from>
    <xdr:ext cx="534377" cy="259045"/>
    <xdr:sp macro="" textlink="">
      <xdr:nvSpPr>
        <xdr:cNvPr id="111" name="n_1mainValue【道路】&#10;一人当たり延長"/>
        <xdr:cNvSpPr txBox="1"/>
      </xdr:nvSpPr>
      <xdr:spPr>
        <a:xfrm>
          <a:off x="9359410" y="69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32.445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3" name="フローチャート : 判断 142"/>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19685</xdr:rowOff>
    </xdr:from>
    <xdr:to>
      <xdr:col>5</xdr:col>
      <xdr:colOff>409575</xdr:colOff>
      <xdr:row>60</xdr:row>
      <xdr:rowOff>121285</xdr:rowOff>
    </xdr:to>
    <xdr:sp macro="" textlink="">
      <xdr:nvSpPr>
        <xdr:cNvPr id="149" name="円/楕円 148"/>
        <xdr:cNvSpPr/>
      </xdr:nvSpPr>
      <xdr:spPr>
        <a:xfrm>
          <a:off x="3746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60977</xdr:rowOff>
    </xdr:from>
    <xdr:ext cx="405111" cy="259045"/>
    <xdr:sp macro="" textlink="">
      <xdr:nvSpPr>
        <xdr:cNvPr id="150"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137812</xdr:rowOff>
    </xdr:from>
    <xdr:ext cx="405111" cy="259045"/>
    <xdr:sp macro="" textlink="">
      <xdr:nvSpPr>
        <xdr:cNvPr id="151" name="n_1mainValue【橋りょう・トンネル】&#10;有形固定資産減価償却率"/>
        <xdr:cNvSpPr txBox="1"/>
      </xdr:nvSpPr>
      <xdr:spPr>
        <a:xfrm>
          <a:off x="3582043"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0" name="フローチャート : 判断 179"/>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164313</xdr:rowOff>
    </xdr:from>
    <xdr:to>
      <xdr:col>14</xdr:col>
      <xdr:colOff>79375</xdr:colOff>
      <xdr:row>62</xdr:row>
      <xdr:rowOff>94463</xdr:rowOff>
    </xdr:to>
    <xdr:sp macro="" textlink="">
      <xdr:nvSpPr>
        <xdr:cNvPr id="186" name="円/楕円 185"/>
        <xdr:cNvSpPr/>
      </xdr:nvSpPr>
      <xdr:spPr>
        <a:xfrm>
          <a:off x="9588500" y="1062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90910</xdr:rowOff>
    </xdr:from>
    <xdr:ext cx="599010" cy="259045"/>
    <xdr:sp macro="" textlink="">
      <xdr:nvSpPr>
        <xdr:cNvPr id="187" name="n_1aveValue【橋りょう・トンネル】&#10;一人当たり有形固定資産（償却資産）額"/>
        <xdr:cNvSpPr txBox="1"/>
      </xdr:nvSpPr>
      <xdr:spPr>
        <a:xfrm>
          <a:off x="9327094"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85590</xdr:rowOff>
    </xdr:from>
    <xdr:ext cx="599010" cy="259045"/>
    <xdr:sp macro="" textlink="">
      <xdr:nvSpPr>
        <xdr:cNvPr id="188" name="n_1mainValue【橋りょう・トンネル】&#10;一人当たり有形固定資産（償却資産）額"/>
        <xdr:cNvSpPr txBox="1"/>
      </xdr:nvSpPr>
      <xdr:spPr>
        <a:xfrm>
          <a:off x="9327094" y="10715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654,499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22" name="フローチャート : 判断 221"/>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130992</xdr:rowOff>
    </xdr:from>
    <xdr:to>
      <xdr:col>5</xdr:col>
      <xdr:colOff>409575</xdr:colOff>
      <xdr:row>79</xdr:row>
      <xdr:rowOff>61142</xdr:rowOff>
    </xdr:to>
    <xdr:sp macro="" textlink="">
      <xdr:nvSpPr>
        <xdr:cNvPr id="228" name="円/楕円 227"/>
        <xdr:cNvSpPr/>
      </xdr:nvSpPr>
      <xdr:spPr>
        <a:xfrm>
          <a:off x="37465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55534</xdr:rowOff>
    </xdr:from>
    <xdr:ext cx="405111" cy="259045"/>
    <xdr:sp macro="" textlink="">
      <xdr:nvSpPr>
        <xdr:cNvPr id="229"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77669</xdr:rowOff>
    </xdr:from>
    <xdr:ext cx="405111" cy="259045"/>
    <xdr:sp macro="" textlink="">
      <xdr:nvSpPr>
        <xdr:cNvPr id="230" name="n_1mainValue【公営住宅】&#10;有形固定資産減価償却率"/>
        <xdr:cNvSpPr txBox="1"/>
      </xdr:nvSpPr>
      <xdr:spPr>
        <a:xfrm>
          <a:off x="3582043" y="1327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65" name="フローチャート : 判断 264"/>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121602</xdr:rowOff>
    </xdr:from>
    <xdr:to>
      <xdr:col>14</xdr:col>
      <xdr:colOff>79375</xdr:colOff>
      <xdr:row>84</xdr:row>
      <xdr:rowOff>51752</xdr:rowOff>
    </xdr:to>
    <xdr:sp macro="" textlink="">
      <xdr:nvSpPr>
        <xdr:cNvPr id="271" name="円/楕円 270"/>
        <xdr:cNvSpPr/>
      </xdr:nvSpPr>
      <xdr:spPr>
        <a:xfrm>
          <a:off x="9588500" y="1435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46277</xdr:rowOff>
    </xdr:from>
    <xdr:ext cx="469744" cy="259045"/>
    <xdr:sp macro="" textlink="">
      <xdr:nvSpPr>
        <xdr:cNvPr id="272" name="n_1aveValue【公営住宅】&#10;一人当たり面積"/>
        <xdr:cNvSpPr txBox="1"/>
      </xdr:nvSpPr>
      <xdr:spPr>
        <a:xfrm>
          <a:off x="9391727" y="139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42879</xdr:rowOff>
    </xdr:from>
    <xdr:ext cx="469744" cy="259045"/>
    <xdr:sp macro="" textlink="">
      <xdr:nvSpPr>
        <xdr:cNvPr id="273" name="n_1mainValue【公営住宅】&#10;一人当たり面積"/>
        <xdr:cNvSpPr txBox="1"/>
      </xdr:nvSpPr>
      <xdr:spPr>
        <a:xfrm>
          <a:off x="93917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21" name="フローチャート : 判断 320"/>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128270</xdr:rowOff>
    </xdr:from>
    <xdr:to>
      <xdr:col>22</xdr:col>
      <xdr:colOff>415925</xdr:colOff>
      <xdr:row>35</xdr:row>
      <xdr:rowOff>58420</xdr:rowOff>
    </xdr:to>
    <xdr:sp macro="" textlink="">
      <xdr:nvSpPr>
        <xdr:cNvPr id="327" name="円/楕円 326"/>
        <xdr:cNvSpPr/>
      </xdr:nvSpPr>
      <xdr:spPr>
        <a:xfrm>
          <a:off x="15430500" y="595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97172</xdr:rowOff>
    </xdr:from>
    <xdr:ext cx="405111" cy="259045"/>
    <xdr:sp macro="" textlink="">
      <xdr:nvSpPr>
        <xdr:cNvPr id="328"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74947</xdr:rowOff>
    </xdr:from>
    <xdr:ext cx="405111" cy="259045"/>
    <xdr:sp macro="" textlink="">
      <xdr:nvSpPr>
        <xdr:cNvPr id="329" name="n_1mainValue【認定こども園・幼稚園・保育所】&#10;有形固定資産減価償却率"/>
        <xdr:cNvSpPr txBox="1"/>
      </xdr:nvSpPr>
      <xdr:spPr>
        <a:xfrm>
          <a:off x="15266043" y="573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62" name="フローチャート : 判断 361"/>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157662</xdr:rowOff>
    </xdr:from>
    <xdr:to>
      <xdr:col>31</xdr:col>
      <xdr:colOff>85725</xdr:colOff>
      <xdr:row>40</xdr:row>
      <xdr:rowOff>87812</xdr:rowOff>
    </xdr:to>
    <xdr:sp macro="" textlink="">
      <xdr:nvSpPr>
        <xdr:cNvPr id="368" name="円/楕円 367"/>
        <xdr:cNvSpPr/>
      </xdr:nvSpPr>
      <xdr:spPr>
        <a:xfrm>
          <a:off x="21272500" y="684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81478</xdr:rowOff>
    </xdr:from>
    <xdr:ext cx="469744" cy="259045"/>
    <xdr:sp macro="" textlink="">
      <xdr:nvSpPr>
        <xdr:cNvPr id="369"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78939</xdr:rowOff>
    </xdr:from>
    <xdr:ext cx="469744" cy="259045"/>
    <xdr:sp macro="" textlink="">
      <xdr:nvSpPr>
        <xdr:cNvPr id="370" name="n_1mainValue【認定こども園・幼稚園・保育所】&#10;一人当たり面積"/>
        <xdr:cNvSpPr txBox="1"/>
      </xdr:nvSpPr>
      <xdr:spPr>
        <a:xfrm>
          <a:off x="21075727" y="69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01" name="フローチャート : 判断 400"/>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107315</xdr:rowOff>
    </xdr:from>
    <xdr:to>
      <xdr:col>22</xdr:col>
      <xdr:colOff>415925</xdr:colOff>
      <xdr:row>58</xdr:row>
      <xdr:rowOff>37465</xdr:rowOff>
    </xdr:to>
    <xdr:sp macro="" textlink="">
      <xdr:nvSpPr>
        <xdr:cNvPr id="407" name="円/楕円 406"/>
        <xdr:cNvSpPr/>
      </xdr:nvSpPr>
      <xdr:spPr>
        <a:xfrm>
          <a:off x="15430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81932</xdr:rowOff>
    </xdr:from>
    <xdr:ext cx="405111" cy="259045"/>
    <xdr:sp macro="" textlink="">
      <xdr:nvSpPr>
        <xdr:cNvPr id="408"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53992</xdr:rowOff>
    </xdr:from>
    <xdr:ext cx="405111" cy="259045"/>
    <xdr:sp macro="" textlink="">
      <xdr:nvSpPr>
        <xdr:cNvPr id="409" name="n_1mainValue【学校施設】&#10;有形固定資産減価償却率"/>
        <xdr:cNvSpPr txBox="1"/>
      </xdr:nvSpPr>
      <xdr:spPr>
        <a:xfrm>
          <a:off x="15266043"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39" name="フローチャート : 判断 438"/>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36982</xdr:rowOff>
    </xdr:from>
    <xdr:to>
      <xdr:col>31</xdr:col>
      <xdr:colOff>85725</xdr:colOff>
      <xdr:row>60</xdr:row>
      <xdr:rowOff>138582</xdr:rowOff>
    </xdr:to>
    <xdr:sp macro="" textlink="">
      <xdr:nvSpPr>
        <xdr:cNvPr id="445" name="円/楕円 444"/>
        <xdr:cNvSpPr/>
      </xdr:nvSpPr>
      <xdr:spPr>
        <a:xfrm>
          <a:off x="21272500" y="103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118991</xdr:rowOff>
    </xdr:from>
    <xdr:ext cx="469744" cy="259045"/>
    <xdr:sp macro="" textlink="">
      <xdr:nvSpPr>
        <xdr:cNvPr id="446" name="n_1aveValue【学校施設】&#10;一人当たり面積"/>
        <xdr:cNvSpPr txBox="1"/>
      </xdr:nvSpPr>
      <xdr:spPr>
        <a:xfrm>
          <a:off x="21075727" y="9720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129709</xdr:rowOff>
    </xdr:from>
    <xdr:ext cx="469744" cy="259045"/>
    <xdr:sp macro="" textlink="">
      <xdr:nvSpPr>
        <xdr:cNvPr id="447" name="n_1mainValue【学校施設】&#10;一人当たり面積"/>
        <xdr:cNvSpPr txBox="1"/>
      </xdr:nvSpPr>
      <xdr:spPr>
        <a:xfrm>
          <a:off x="21075727" y="1041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75" name="直線コネクタ 47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76" name="テキスト ボックス 47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77" name="直線コネクタ 47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78" name="テキスト ボックス 47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79" name="直線コネクタ 47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80" name="テキスト ボックス 47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81" name="直線コネクタ 48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82" name="テキスト ボックス 48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3" name="直線コネクタ 4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4" name="テキスト ボックス 4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102</xdr:row>
      <xdr:rowOff>7620</xdr:rowOff>
    </xdr:from>
    <xdr:to>
      <xdr:col>23</xdr:col>
      <xdr:colOff>516889</xdr:colOff>
      <xdr:row>107</xdr:row>
      <xdr:rowOff>149352</xdr:rowOff>
    </xdr:to>
    <xdr:cxnSp macro="">
      <xdr:nvCxnSpPr>
        <xdr:cNvPr id="486" name="直線コネクタ 485"/>
        <xdr:cNvCxnSpPr/>
      </xdr:nvCxnSpPr>
      <xdr:spPr>
        <a:xfrm flipV="1">
          <a:off x="16318864" y="17495520"/>
          <a:ext cx="0" cy="998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153179</xdr:rowOff>
    </xdr:from>
    <xdr:ext cx="405111" cy="259045"/>
    <xdr:sp macro="" textlink="">
      <xdr:nvSpPr>
        <xdr:cNvPr id="487" name="【公民館】&#10;有形固定資産減価償却率最小値テキスト"/>
        <xdr:cNvSpPr txBox="1"/>
      </xdr:nvSpPr>
      <xdr:spPr>
        <a:xfrm>
          <a:off x="16408400" y="1849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107</xdr:row>
      <xdr:rowOff>149352</xdr:rowOff>
    </xdr:from>
    <xdr:to>
      <xdr:col>23</xdr:col>
      <xdr:colOff>606425</xdr:colOff>
      <xdr:row>107</xdr:row>
      <xdr:rowOff>149352</xdr:rowOff>
    </xdr:to>
    <xdr:cxnSp macro="">
      <xdr:nvCxnSpPr>
        <xdr:cNvPr id="488" name="直線コネクタ 487"/>
        <xdr:cNvCxnSpPr/>
      </xdr:nvCxnSpPr>
      <xdr:spPr>
        <a:xfrm>
          <a:off x="16230600" y="1849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125747</xdr:rowOff>
    </xdr:from>
    <xdr:ext cx="405111" cy="259045"/>
    <xdr:sp macro="" textlink="">
      <xdr:nvSpPr>
        <xdr:cNvPr id="489" name="【公民館】&#10;有形固定資産減価償却率最大値テキスト"/>
        <xdr:cNvSpPr txBox="1"/>
      </xdr:nvSpPr>
      <xdr:spPr>
        <a:xfrm>
          <a:off x="16408400"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102</xdr:row>
      <xdr:rowOff>7620</xdr:rowOff>
    </xdr:from>
    <xdr:to>
      <xdr:col>23</xdr:col>
      <xdr:colOff>606425</xdr:colOff>
      <xdr:row>102</xdr:row>
      <xdr:rowOff>7620</xdr:rowOff>
    </xdr:to>
    <xdr:cxnSp macro="">
      <xdr:nvCxnSpPr>
        <xdr:cNvPr id="490" name="直線コネクタ 489"/>
        <xdr:cNvCxnSpPr/>
      </xdr:nvCxnSpPr>
      <xdr:spPr>
        <a:xfrm>
          <a:off x="16230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22114</xdr:rowOff>
    </xdr:from>
    <xdr:ext cx="405111" cy="259045"/>
    <xdr:sp macro="" textlink="">
      <xdr:nvSpPr>
        <xdr:cNvPr id="491" name="【公民館】&#10;有形固定資産減価償却率平均値テキスト"/>
        <xdr:cNvSpPr txBox="1"/>
      </xdr:nvSpPr>
      <xdr:spPr>
        <a:xfrm>
          <a:off x="16408400" y="1802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43687</xdr:rowOff>
    </xdr:from>
    <xdr:to>
      <xdr:col>23</xdr:col>
      <xdr:colOff>568325</xdr:colOff>
      <xdr:row>105</xdr:row>
      <xdr:rowOff>145287</xdr:rowOff>
    </xdr:to>
    <xdr:sp macro="" textlink="">
      <xdr:nvSpPr>
        <xdr:cNvPr id="492" name="フローチャート : 判断 491"/>
        <xdr:cNvSpPr/>
      </xdr:nvSpPr>
      <xdr:spPr>
        <a:xfrm>
          <a:off x="162687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146558</xdr:rowOff>
    </xdr:from>
    <xdr:to>
      <xdr:col>22</xdr:col>
      <xdr:colOff>415925</xdr:colOff>
      <xdr:row>105</xdr:row>
      <xdr:rowOff>76708</xdr:rowOff>
    </xdr:to>
    <xdr:sp macro="" textlink="">
      <xdr:nvSpPr>
        <xdr:cNvPr id="493" name="フローチャート : 判断 492"/>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4" name="テキスト ボックス 4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5" name="テキスト ボックス 4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6" name="テキスト ボックス 4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7" name="テキスト ボックス 4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98" name="テキスト ボックス 4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146558</xdr:rowOff>
    </xdr:from>
    <xdr:to>
      <xdr:col>22</xdr:col>
      <xdr:colOff>415925</xdr:colOff>
      <xdr:row>101</xdr:row>
      <xdr:rowOff>76708</xdr:rowOff>
    </xdr:to>
    <xdr:sp macro="" textlink="">
      <xdr:nvSpPr>
        <xdr:cNvPr id="499" name="円/楕円 498"/>
        <xdr:cNvSpPr/>
      </xdr:nvSpPr>
      <xdr:spPr>
        <a:xfrm>
          <a:off x="15430500" y="1729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67835</xdr:rowOff>
    </xdr:from>
    <xdr:ext cx="405111" cy="259045"/>
    <xdr:sp macro="" textlink="">
      <xdr:nvSpPr>
        <xdr:cNvPr id="500" name="n_1aveValue【公民館】&#10;有形固定資産減価償却率"/>
        <xdr:cNvSpPr txBox="1"/>
      </xdr:nvSpPr>
      <xdr:spPr>
        <a:xfrm>
          <a:off x="15266043"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93235</xdr:rowOff>
    </xdr:from>
    <xdr:ext cx="405111" cy="259045"/>
    <xdr:sp macro="" textlink="">
      <xdr:nvSpPr>
        <xdr:cNvPr id="501" name="n_1mainValue【公民館】&#10;有形固定資産減価償却率"/>
        <xdr:cNvSpPr txBox="1"/>
      </xdr:nvSpPr>
      <xdr:spPr>
        <a:xfrm>
          <a:off x="15266043" y="1706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2" name="直線コネクタ 5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3" name="テキスト ボックス 5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4" name="直線コネクタ 5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5" name="テキスト ボックス 5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6" name="直線コネクタ 5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7" name="テキスト ボックス 5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18" name="直線コネクタ 5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19" name="テキスト ボックス 5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0" name="直線コネクタ 5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1" name="テキスト ボックス 5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2" name="直線コネクタ 5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3" name="テキスト ボックス 5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25" name="直線コネクタ 524"/>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26"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27" name="直線コネクタ 526"/>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28"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29" name="直線コネクタ 528"/>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30"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31" name="フローチャート : 判断 530"/>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32" name="フローチャート : 判断 531"/>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3" name="テキスト ボックス 5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4" name="テキスト ボックス 5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5" name="テキスト ボックス 5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6" name="テキスト ボックス 5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7" name="テキスト ボックス 5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76200</xdr:rowOff>
    </xdr:from>
    <xdr:to>
      <xdr:col>31</xdr:col>
      <xdr:colOff>85725</xdr:colOff>
      <xdr:row>108</xdr:row>
      <xdr:rowOff>6350</xdr:rowOff>
    </xdr:to>
    <xdr:sp macro="" textlink="">
      <xdr:nvSpPr>
        <xdr:cNvPr id="538" name="円/楕円 537"/>
        <xdr:cNvSpPr/>
      </xdr:nvSpPr>
      <xdr:spPr>
        <a:xfrm>
          <a:off x="21272500" y="1842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71138</xdr:rowOff>
    </xdr:from>
    <xdr:ext cx="469744" cy="259045"/>
    <xdr:sp macro="" textlink="">
      <xdr:nvSpPr>
        <xdr:cNvPr id="539" name="n_1aveValue【公民館】&#10;一人当たり面積"/>
        <xdr:cNvSpPr txBox="1"/>
      </xdr:nvSpPr>
      <xdr:spPr>
        <a:xfrm>
          <a:off x="210757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168927</xdr:rowOff>
    </xdr:from>
    <xdr:ext cx="469744" cy="259045"/>
    <xdr:sp macro="" textlink="">
      <xdr:nvSpPr>
        <xdr:cNvPr id="540" name="n_1mainValue【公民館】&#10;一人当たり面積"/>
        <xdr:cNvSpPr txBox="1"/>
      </xdr:nvSpPr>
      <xdr:spPr>
        <a:xfrm>
          <a:off x="21075727" y="1851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1" name="正方形/長方形 5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2" name="正方形/長方形 5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3" name="テキスト ボックス 5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道路・橋りょう・トンネルなどのインフラは類似団体内平均値を上回っている。これは、過去に建設したインフラ資産の老朽化が進んでいるためと考えられる。また、公営住宅、認定子ども園・幼稚園・保育所、公民館については類似団体内平均値を大きく上回っている。これらの施設についても、同様に老朽化が進んでいる。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年度に策定した公共施設等総合管理計画、さらに策定予定の個別施設計画等に基づき、適切な施設の維持管理を進めていく。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73" name="直線コネクタ 72"/>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74"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75" name="直線コネクタ 74"/>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76"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77" name="直線コネクタ 76"/>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34307</xdr:rowOff>
    </xdr:from>
    <xdr:ext cx="405111" cy="259045"/>
    <xdr:sp macro="" textlink="">
      <xdr:nvSpPr>
        <xdr:cNvPr id="78" name="【体育館・プール】&#10;有形固定資産減価償却率平均値テキスト"/>
        <xdr:cNvSpPr txBox="1"/>
      </xdr:nvSpPr>
      <xdr:spPr>
        <a:xfrm>
          <a:off x="47244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79" name="フローチャート : 判断 78"/>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80" name="フローチャート : 判断 79"/>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36847</xdr:rowOff>
    </xdr:from>
    <xdr:ext cx="405111" cy="259045"/>
    <xdr:sp macro="" textlink="">
      <xdr:nvSpPr>
        <xdr:cNvPr id="81"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135890</xdr:rowOff>
    </xdr:from>
    <xdr:to>
      <xdr:col>5</xdr:col>
      <xdr:colOff>409575</xdr:colOff>
      <xdr:row>63</xdr:row>
      <xdr:rowOff>66040</xdr:rowOff>
    </xdr:to>
    <xdr:sp macro="" textlink="">
      <xdr:nvSpPr>
        <xdr:cNvPr id="87" name="円/楕円 86"/>
        <xdr:cNvSpPr/>
      </xdr:nvSpPr>
      <xdr:spPr>
        <a:xfrm>
          <a:off x="3746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57167</xdr:rowOff>
    </xdr:from>
    <xdr:ext cx="405111" cy="259045"/>
    <xdr:sp macro="" textlink="">
      <xdr:nvSpPr>
        <xdr:cNvPr id="88" name="n_1mainValue【体育館・プール】&#10;有形固定資産減価償却率"/>
        <xdr:cNvSpPr txBox="1"/>
      </xdr:nvSpPr>
      <xdr:spPr>
        <a:xfrm>
          <a:off x="3582043"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9" name="正方形/長方形 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0" name="正方形/長方形 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1" name="正方形/長方形 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2" name="正方形/長方形 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3" name="正方形/長方形 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4" name="正方形/長方形 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5" name="正方形/長方形 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6" name="正方形/長方形 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7" name="テキスト ボックス 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8" name="直線コネクタ 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9" name="直線コネクタ 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0" name="テキスト ボックス 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1" name="直線コネクタ 1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2" name="テキスト ボックス 1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3" name="直線コネクタ 1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4" name="テキスト ボックス 1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5" name="直線コネクタ 1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6" name="テキスト ボックス 1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7" name="直線コネクタ 1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8" name="テキスト ボックス 1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2" name="直線コネクタ 11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4" name="直線コネクタ 11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6" name="直線コネクタ 11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8" name="フローチャート : 判断 11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19" name="フローチャート : 判断 11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17</xdr:rowOff>
    </xdr:from>
    <xdr:ext cx="469744" cy="259045"/>
    <xdr:sp macro="" textlink="">
      <xdr:nvSpPr>
        <xdr:cNvPr id="120" name="n_1aveValue【体育館・プール】&#10;一人当たり面積"/>
        <xdr:cNvSpPr txBox="1"/>
      </xdr:nvSpPr>
      <xdr:spPr>
        <a:xfrm>
          <a:off x="9391727" y="9944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1" name="テキスト ボックス 1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2" name="テキスト ボックス 1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3" name="テキスト ボックス 1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4" name="テキスト ボックス 1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5" name="テキスト ボックス 1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44450</xdr:rowOff>
    </xdr:from>
    <xdr:to>
      <xdr:col>14</xdr:col>
      <xdr:colOff>79375</xdr:colOff>
      <xdr:row>62</xdr:row>
      <xdr:rowOff>146050</xdr:rowOff>
    </xdr:to>
    <xdr:sp macro="" textlink="">
      <xdr:nvSpPr>
        <xdr:cNvPr id="126" name="円/楕円 125"/>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137177</xdr:rowOff>
    </xdr:from>
    <xdr:ext cx="469744" cy="259045"/>
    <xdr:sp macro="" textlink="">
      <xdr:nvSpPr>
        <xdr:cNvPr id="127" name="n_1mainValue【体育館・プール】&#10;一人当たり面積"/>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8" name="正方形/長方形 1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9" name="正方形/長方形 1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0" name="正方形/長方形 1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1" name="正方形/長方形 1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2" name="正方形/長方形 1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3" name="正方形/長方形 1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4" name="正方形/長方形 1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5" name="正方形/長方形 1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6" name="テキスト ボックス 1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7" name="直線コネクタ 1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8" name="テキスト ボックス 13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9" name="直線コネクタ 13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0" name="テキスト ボックス 13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1" name="直線コネクタ 14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2" name="テキスト ボックス 14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3" name="直線コネクタ 14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4" name="テキスト ボックス 14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5" name="直線コネクタ 14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6" name="テキスト ボックス 14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7" name="直線コネクタ 14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8" name="テキスト ボックス 14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9" name="直線コネクタ 14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0" name="テキスト ボックス 14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2" name="直線コネクタ 151"/>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3"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4" name="直線コネクタ 153"/>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5"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6" name="直線コネクタ 155"/>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7"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8" name="フローチャート : 判断 157"/>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159" name="フローチャート : 判断 158"/>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74947</xdr:rowOff>
    </xdr:from>
    <xdr:ext cx="405111" cy="259045"/>
    <xdr:sp macro="" textlink="">
      <xdr:nvSpPr>
        <xdr:cNvPr id="160" name="n_1aveValue【福祉施設】&#10;有形固定資産減価償却率"/>
        <xdr:cNvSpPr txBox="1"/>
      </xdr:nvSpPr>
      <xdr:spPr>
        <a:xfrm>
          <a:off x="3582043"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1" name="テキスト ボックス 16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2" name="テキスト ボックス 16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3" name="テキスト ボックス 16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4" name="テキスト ボックス 16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5" name="テキスト ボックス 16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10161</xdr:rowOff>
    </xdr:from>
    <xdr:to>
      <xdr:col>5</xdr:col>
      <xdr:colOff>409575</xdr:colOff>
      <xdr:row>83</xdr:row>
      <xdr:rowOff>111761</xdr:rowOff>
    </xdr:to>
    <xdr:sp macro="" textlink="">
      <xdr:nvSpPr>
        <xdr:cNvPr id="166" name="円/楕円 165"/>
        <xdr:cNvSpPr/>
      </xdr:nvSpPr>
      <xdr:spPr>
        <a:xfrm>
          <a:off x="3746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102888</xdr:rowOff>
    </xdr:from>
    <xdr:ext cx="405111" cy="259045"/>
    <xdr:sp macro="" textlink="">
      <xdr:nvSpPr>
        <xdr:cNvPr id="167" name="n_1mainValue【福祉施設】&#10;有形固定資産減価償却率"/>
        <xdr:cNvSpPr txBox="1"/>
      </xdr:nvSpPr>
      <xdr:spPr>
        <a:xfrm>
          <a:off x="3582043"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8" name="正方形/長方形 1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9" name="正方形/長方形 1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0" name="正方形/長方形 1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1" name="正方形/長方形 1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2" name="正方形/長方形 1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3" name="正方形/長方形 1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4" name="正方形/長方形 1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5" name="正方形/長方形 1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6" name="テキスト ボックス 1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7" name="直線コネクタ 1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8" name="直線コネクタ 1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9" name="テキスト ボックス 1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0" name="直線コネクタ 1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1" name="テキスト ボックス 18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2" name="直線コネクタ 1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3" name="テキスト ボックス 18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4" name="直線コネクタ 1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5" name="テキスト ボックス 18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6" name="直線コネクタ 1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7" name="テキスト ボックス 18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9" name="直線コネクタ 188"/>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90"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91" name="直線コネクタ 190"/>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2"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3" name="直線コネクタ 192"/>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4"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5" name="フローチャート : 判断 194"/>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196" name="フローチャート : 判断 195"/>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99026</xdr:rowOff>
    </xdr:from>
    <xdr:ext cx="469744" cy="259045"/>
    <xdr:sp macro="" textlink="">
      <xdr:nvSpPr>
        <xdr:cNvPr id="197"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8" name="テキスト ボックス 1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9" name="テキスト ボックス 1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0" name="テキスト ボックス 1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1" name="テキスト ボックス 2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2" name="テキスト ボックス 2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49936</xdr:rowOff>
    </xdr:from>
    <xdr:to>
      <xdr:col>14</xdr:col>
      <xdr:colOff>79375</xdr:colOff>
      <xdr:row>85</xdr:row>
      <xdr:rowOff>151536</xdr:rowOff>
    </xdr:to>
    <xdr:sp macro="" textlink="">
      <xdr:nvSpPr>
        <xdr:cNvPr id="203" name="円/楕円 202"/>
        <xdr:cNvSpPr/>
      </xdr:nvSpPr>
      <xdr:spPr>
        <a:xfrm>
          <a:off x="9588500" y="1462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142663</xdr:rowOff>
    </xdr:from>
    <xdr:ext cx="469744" cy="259045"/>
    <xdr:sp macro="" textlink="">
      <xdr:nvSpPr>
        <xdr:cNvPr id="204" name="n_1mainValue【福祉施設】&#10;一人当たり面積"/>
        <xdr:cNvSpPr txBox="1"/>
      </xdr:nvSpPr>
      <xdr:spPr>
        <a:xfrm>
          <a:off x="9391727" y="14715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5" name="正方形/長方形 2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6" name="正方形/長方形 2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7" name="正方形/長方形 2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8" name="正方形/長方形 2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9" name="正方形/長方形 2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0" name="正方形/長方形 2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1" name="正方形/長方形 2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4" name="正方形/長方形 21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5" name="正方形/長方形 21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6" name="正方形/長方形 21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7" name="正方形/長方形 21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8" name="正方形/長方形 21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9" name="正方形/長方形 21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0" name="正方形/長方形 21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1" name="正方形/長方形 2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2" name="正方形/長方形 2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3" name="正方形/長方形 2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4" name="正方形/長方形 2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5" name="正方形/長方形 2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6" name="正方形/長方形 2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7" name="正方形/長方形 2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8" name="正方形/長方形 22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9" name="正方形/長方形 2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0" name="正方形/長方形 2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1" name="正方形/長方形 2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2" name="正方形/長方形 2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3" name="正方形/長方形 2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4" name="正方形/長方形 2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5" name="正方形/長方形 2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6" name="正方形/長方形 23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7" name="正方形/長方形 2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8" name="正方形/長方形 2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9" name="正方形/長方形 2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0" name="正方形/長方形 2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1" name="正方形/長方形 2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2" name="正方形/長方形 2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3" name="正方形/長方形 2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4" name="正方形/長方形 2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5" name="テキスト ボックス 2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6" name="直線コネクタ 2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7" name="テキスト ボックス 2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8" name="直線コネクタ 24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9" name="テキスト ボックス 24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50" name="直線コネクタ 24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51" name="テキスト ボックス 25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2" name="直線コネクタ 25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3" name="テキスト ボックス 25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4" name="直線コネクタ 25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5" name="テキスト ボックス 25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6" name="直線コネクタ 2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7" name="テキスト ボックス 25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9" name="直線コネクタ 258"/>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60"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61" name="直線コネクタ 260"/>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2"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3" name="直線コネクタ 262"/>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4"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5" name="フローチャート : 判断 26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6" name="フローチャート : 判断 265"/>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142511</xdr:rowOff>
    </xdr:from>
    <xdr:ext cx="405111" cy="259045"/>
    <xdr:sp macro="" textlink="">
      <xdr:nvSpPr>
        <xdr:cNvPr id="267"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8" name="テキスト ボックス 2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9" name="テキスト ボックス 2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0" name="テキスト ボックス 2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1" name="テキスト ボックス 2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2" name="テキスト ボックス 2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97790</xdr:rowOff>
    </xdr:from>
    <xdr:to>
      <xdr:col>22</xdr:col>
      <xdr:colOff>415925</xdr:colOff>
      <xdr:row>58</xdr:row>
      <xdr:rowOff>27940</xdr:rowOff>
    </xdr:to>
    <xdr:sp macro="" textlink="">
      <xdr:nvSpPr>
        <xdr:cNvPr id="273" name="円/楕円 272"/>
        <xdr:cNvSpPr/>
      </xdr:nvSpPr>
      <xdr:spPr>
        <a:xfrm>
          <a:off x="15430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44467</xdr:rowOff>
    </xdr:from>
    <xdr:ext cx="405111" cy="259045"/>
    <xdr:sp macro="" textlink="">
      <xdr:nvSpPr>
        <xdr:cNvPr id="274" name="n_1mainValue【保健センター・保健所】&#10;有形固定資産減価償却率"/>
        <xdr:cNvSpPr txBox="1"/>
      </xdr:nvSpPr>
      <xdr:spPr>
        <a:xfrm>
          <a:off x="15266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5" name="正方形/長方形 2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6" name="正方形/長方形 2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7" name="正方形/長方形 2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8" name="正方形/長方形 2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9" name="正方形/長方形 2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0" name="正方形/長方形 2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1" name="正方形/長方形 2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2" name="正方形/長方形 2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3" name="テキスト ボックス 2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4" name="直線コネクタ 2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5" name="直線コネクタ 28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6" name="テキスト ボックス 28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7" name="直線コネクタ 28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8" name="テキスト ボックス 28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9" name="直線コネクタ 28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0" name="テキスト ボックス 28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1" name="直線コネクタ 29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2" name="テキスト ボックス 29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3" name="直線コネクタ 29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4" name="テキスト ボックス 29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5" name="直線コネクタ 29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6" name="テキスト ボックス 29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300" name="直線コネクタ 299"/>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301"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2" name="直線コネクタ 301"/>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3"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4" name="直線コネクタ 303"/>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5"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6" name="フローチャート : 判断 305"/>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307" name="フローチャート : 判断 306"/>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95086</xdr:rowOff>
    </xdr:from>
    <xdr:ext cx="469744" cy="259045"/>
    <xdr:sp macro="" textlink="">
      <xdr:nvSpPr>
        <xdr:cNvPr id="308"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161472</xdr:rowOff>
    </xdr:from>
    <xdr:to>
      <xdr:col>31</xdr:col>
      <xdr:colOff>85725</xdr:colOff>
      <xdr:row>63</xdr:row>
      <xdr:rowOff>91622</xdr:rowOff>
    </xdr:to>
    <xdr:sp macro="" textlink="">
      <xdr:nvSpPr>
        <xdr:cNvPr id="314" name="円/楕円 313"/>
        <xdr:cNvSpPr/>
      </xdr:nvSpPr>
      <xdr:spPr>
        <a:xfrm>
          <a:off x="2127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82749</xdr:rowOff>
    </xdr:from>
    <xdr:ext cx="469744" cy="259045"/>
    <xdr:sp macro="" textlink="">
      <xdr:nvSpPr>
        <xdr:cNvPr id="315" name="n_1mainValue【保健センター・保健所】&#10;一人当たり面積"/>
        <xdr:cNvSpPr txBox="1"/>
      </xdr:nvSpPr>
      <xdr:spPr>
        <a:xfrm>
          <a:off x="21075727" y="1088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4" name="テキスト ボックス 32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5" name="直線コネクタ 32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6" name="テキスト ボックス 325"/>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7" name="直線コネクタ 32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8" name="テキスト ボックス 32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9" name="直線コネクタ 32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30" name="テキスト ボックス 32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31" name="直線コネクタ 33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2" name="テキスト ボックス 33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3" name="直線コネクタ 33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4" name="テキスト ボックス 33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5" name="直線コネクタ 3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6" name="テキスト ボックス 3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38" name="直線コネクタ 337"/>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9"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40" name="直線コネクタ 33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41"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2" name="直線コネクタ 341"/>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3"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4" name="フローチャート : 判断 343"/>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345" name="フローチャート : 判断 344"/>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66564</xdr:rowOff>
    </xdr:from>
    <xdr:ext cx="405111" cy="259045"/>
    <xdr:sp macro="" textlink="">
      <xdr:nvSpPr>
        <xdr:cNvPr id="346"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7" name="テキスト ボックス 3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8" name="テキスト ボックス 3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9" name="テキスト ボックス 3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0" name="テキスト ボックス 3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1" name="テキスト ボックス 3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140463</xdr:rowOff>
    </xdr:from>
    <xdr:to>
      <xdr:col>22</xdr:col>
      <xdr:colOff>415925</xdr:colOff>
      <xdr:row>81</xdr:row>
      <xdr:rowOff>70613</xdr:rowOff>
    </xdr:to>
    <xdr:sp macro="" textlink="">
      <xdr:nvSpPr>
        <xdr:cNvPr id="352" name="円/楕円 351"/>
        <xdr:cNvSpPr/>
      </xdr:nvSpPr>
      <xdr:spPr>
        <a:xfrm>
          <a:off x="15430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61740</xdr:rowOff>
    </xdr:from>
    <xdr:ext cx="405111" cy="259045"/>
    <xdr:sp macro="" textlink="">
      <xdr:nvSpPr>
        <xdr:cNvPr id="353" name="n_1mainValue【消防施設】&#10;有形固定資産減価償却率"/>
        <xdr:cNvSpPr txBox="1"/>
      </xdr:nvSpPr>
      <xdr:spPr>
        <a:xfrm>
          <a:off x="15266043"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4" name="正方形/長方形 3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5" name="正方形/長方形 3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6" name="正方形/長方形 3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7" name="正方形/長方形 3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8" name="正方形/長方形 3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9" name="正方形/長方形 3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0" name="正方形/長方形 3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1" name="正方形/長方形 3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2" name="テキスト ボックス 3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3" name="直線コネクタ 3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4" name="直線コネクタ 36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5" name="テキスト ボックス 36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6" name="直線コネクタ 36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7" name="テキスト ボックス 36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8" name="直線コネクタ 36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9" name="テキスト ボックス 36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70" name="直線コネクタ 36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71" name="テキスト ボックス 37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2" name="直線コネクタ 37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3" name="テキスト ボックス 37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4" name="直線コネクタ 37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5" name="テキスト ボックス 37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6" name="直線コネクタ 37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7" name="テキスト ボックス 37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79" name="直線コネクタ 378"/>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80"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81" name="直線コネクタ 380"/>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2"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3" name="直線コネクタ 382"/>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4"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5" name="フローチャート : 判断 384"/>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386" name="フローチャート : 判断 385"/>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120122</xdr:rowOff>
    </xdr:from>
    <xdr:ext cx="469744" cy="259045"/>
    <xdr:sp macro="" textlink="">
      <xdr:nvSpPr>
        <xdr:cNvPr id="387" name="n_1aveValue【消防施設】&#10;一人当たり面積"/>
        <xdr:cNvSpPr txBox="1"/>
      </xdr:nvSpPr>
      <xdr:spPr>
        <a:xfrm>
          <a:off x="21075727" y="1400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8" name="テキスト ボックス 3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9" name="テキスト ボックス 3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0" name="テキスト ボックス 3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1" name="テキスト ボックス 3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2" name="テキスト ボックス 3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104866</xdr:rowOff>
    </xdr:from>
    <xdr:to>
      <xdr:col>31</xdr:col>
      <xdr:colOff>85725</xdr:colOff>
      <xdr:row>85</xdr:row>
      <xdr:rowOff>35016</xdr:rowOff>
    </xdr:to>
    <xdr:sp macro="" textlink="">
      <xdr:nvSpPr>
        <xdr:cNvPr id="393" name="円/楕円 392"/>
        <xdr:cNvSpPr/>
      </xdr:nvSpPr>
      <xdr:spPr>
        <a:xfrm>
          <a:off x="21272500" y="1450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26143</xdr:rowOff>
    </xdr:from>
    <xdr:ext cx="469744" cy="259045"/>
    <xdr:sp macro="" textlink="">
      <xdr:nvSpPr>
        <xdr:cNvPr id="394" name="n_1mainValue【消防施設】&#10;一人当たり面積"/>
        <xdr:cNvSpPr txBox="1"/>
      </xdr:nvSpPr>
      <xdr:spPr>
        <a:xfrm>
          <a:off x="21075727" y="1459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5" name="正方形/長方形 3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6" name="正方形/長方形 3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7" name="正方形/長方形 3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8" name="正方形/長方形 3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9" name="正方形/長方形 3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0" name="正方形/長方形 3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1" name="正方形/長方形 4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2" name="正方形/長方形 4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3" name="テキスト ボックス 4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4" name="直線コネクタ 4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5" name="テキスト ボックス 40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6" name="直線コネクタ 40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7" name="テキスト ボックス 40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8" name="直線コネクタ 40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9" name="テキスト ボックス 40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0" name="直線コネクタ 40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1" name="テキスト ボックス 41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2" name="直線コネクタ 41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3" name="テキスト ボックス 41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4" name="直線コネクタ 41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5" name="テキスト ボックス 41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6" name="直線コネクタ 41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7" name="テキスト ボックス 41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19" name="直線コネクタ 418"/>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20"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21" name="直線コネクタ 420"/>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2"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3" name="直線コネクタ 422"/>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4"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5" name="フローチャート : 判断 424"/>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426" name="フローチャート : 判断 425"/>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13988</xdr:rowOff>
    </xdr:from>
    <xdr:ext cx="405111" cy="259045"/>
    <xdr:sp macro="" textlink="">
      <xdr:nvSpPr>
        <xdr:cNvPr id="427" name="n_1aveValue【庁舎】&#10;有形固定資産減価償却率"/>
        <xdr:cNvSpPr txBox="1"/>
      </xdr:nvSpPr>
      <xdr:spPr>
        <a:xfrm>
          <a:off x="15266043"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84455</xdr:rowOff>
    </xdr:from>
    <xdr:to>
      <xdr:col>22</xdr:col>
      <xdr:colOff>415925</xdr:colOff>
      <xdr:row>105</xdr:row>
      <xdr:rowOff>14605</xdr:rowOff>
    </xdr:to>
    <xdr:sp macro="" textlink="">
      <xdr:nvSpPr>
        <xdr:cNvPr id="433" name="円/楕円 432"/>
        <xdr:cNvSpPr/>
      </xdr:nvSpPr>
      <xdr:spPr>
        <a:xfrm>
          <a:off x="15430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5732</xdr:rowOff>
    </xdr:from>
    <xdr:ext cx="405111" cy="259045"/>
    <xdr:sp macro="" textlink="">
      <xdr:nvSpPr>
        <xdr:cNvPr id="434" name="n_1mainValue【庁舎】&#10;有形固定資産減価償却率"/>
        <xdr:cNvSpPr txBox="1"/>
      </xdr:nvSpPr>
      <xdr:spPr>
        <a:xfrm>
          <a:off x="15266043"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5" name="正方形/長方形 43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6" name="正方形/長方形 43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7" name="正方形/長方形 43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8" name="正方形/長方形 43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9" name="正方形/長方形 43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0" name="正方形/長方形 43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1" name="正方形/長方形 44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2" name="正方形/長方形 44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3" name="テキスト ボックス 44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4" name="直線コネクタ 44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5" name="テキスト ボックス 44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6" name="直線コネクタ 44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7" name="テキスト ボックス 44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8" name="直線コネクタ 44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9" name="テキスト ボックス 44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50" name="直線コネクタ 44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51" name="テキスト ボックス 45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2" name="直線コネクタ 45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3" name="テキスト ボックス 45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4" name="直線コネクタ 45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5" name="テキスト ボックス 45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6" name="直線コネクタ 45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7" name="テキスト ボックス 45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8" name="直線コネクタ 4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9" name="テキスト ボックス 4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61" name="直線コネクタ 460"/>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2"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3" name="直線コネクタ 462"/>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4"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5" name="直線コネクタ 464"/>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6"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7" name="フローチャート : 判断 466"/>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68" name="フローチャート : 判断 46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69" name="n_1ave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0" name="テキスト ボックス 4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1" name="テキスト ボックス 4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2" name="テキスト ボックス 4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3" name="テキスト ボックス 4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4" name="テキスト ボックス 4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907</xdr:rowOff>
    </xdr:from>
    <xdr:to>
      <xdr:col>31</xdr:col>
      <xdr:colOff>85725</xdr:colOff>
      <xdr:row>106</xdr:row>
      <xdr:rowOff>102507</xdr:rowOff>
    </xdr:to>
    <xdr:sp macro="" textlink="">
      <xdr:nvSpPr>
        <xdr:cNvPr id="475" name="円/楕円 474"/>
        <xdr:cNvSpPr/>
      </xdr:nvSpPr>
      <xdr:spPr>
        <a:xfrm>
          <a:off x="21272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93634</xdr:rowOff>
    </xdr:from>
    <xdr:ext cx="469744" cy="259045"/>
    <xdr:sp macro="" textlink="">
      <xdr:nvSpPr>
        <xdr:cNvPr id="476" name="n_1mainValue【庁舎】&#10;一人当たり面積"/>
        <xdr:cNvSpPr txBox="1"/>
      </xdr:nvSpPr>
      <xdr:spPr>
        <a:xfrm>
          <a:off x="21075727" y="1826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0.505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7" name="正方形/長方形 4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8" name="正方形/長方形 4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9" name="テキスト ボックス 4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全体的に有形固定資産減価償却率は類似団体内平均値を下回っており、一人当たりの面積も類似団体内平均値を下回っている。しかしながら、保健センター・保健所については、保健センターが耐用年数が</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年経過しており減価償却率有形固定資産減価償却率も１棟のみのため高く、全国及び県平均を上回る値となっている。これらの施設についても今後益々老朽化が進行していくことを踏まえ、平成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年度に策定した公共施設等総合管理計画、さらに策定予定の個別施設計画等に基づき、適切な施設の維持管理を進めていく。</a:t>
          </a:r>
          <a:endParaRPr lang="ja-JP" altLang="ja-JP" sz="14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近年は、全国平均や県平均を下回り、横ばいの状況である。</a:t>
          </a:r>
          <a:r>
            <a:rPr kumimoji="1" lang="en-US" altLang="ja-JP" sz="1300">
              <a:solidFill>
                <a:sysClr val="windowText" lastClr="000000"/>
              </a:solidFill>
              <a:latin typeface="ＭＳ Ｐゴシック"/>
            </a:rPr>
            <a:t>H28</a:t>
          </a:r>
          <a:r>
            <a:rPr kumimoji="1" lang="ja-JP" altLang="en-US" sz="1300">
              <a:solidFill>
                <a:sysClr val="windowText" lastClr="000000"/>
              </a:solidFill>
              <a:latin typeface="ＭＳ Ｐゴシック"/>
            </a:rPr>
            <a:t>においても</a:t>
          </a:r>
          <a:r>
            <a:rPr kumimoji="1" lang="en-US" altLang="ja-JP" sz="1300">
              <a:solidFill>
                <a:sysClr val="windowText" lastClr="000000"/>
              </a:solidFill>
              <a:latin typeface="ＭＳ Ｐゴシック"/>
            </a:rPr>
            <a:t>0.22</a:t>
          </a:r>
          <a:r>
            <a:rPr kumimoji="1" lang="ja-JP" altLang="en-US" sz="1300">
              <a:solidFill>
                <a:sysClr val="windowText" lastClr="000000"/>
              </a:solidFill>
              <a:latin typeface="ＭＳ Ｐゴシック"/>
            </a:rPr>
            <a:t>と類似団体平均値を</a:t>
          </a:r>
          <a:r>
            <a:rPr kumimoji="1" lang="en-US" altLang="ja-JP" sz="1300">
              <a:solidFill>
                <a:sysClr val="windowText" lastClr="000000"/>
              </a:solidFill>
              <a:latin typeface="ＭＳ Ｐゴシック"/>
            </a:rPr>
            <a:t>0.04</a:t>
          </a:r>
          <a:r>
            <a:rPr kumimoji="1" lang="ja-JP" altLang="en-US" sz="1300">
              <a:solidFill>
                <a:sysClr val="windowText" lastClr="000000"/>
              </a:solidFill>
              <a:latin typeface="ＭＳ Ｐゴシック"/>
            </a:rPr>
            <a:t>ポイント下回っているため、適正な職員数の管理による人件費の削減、緊急に必要な事業を峻別し投資的経費を抑制する等、歳出の徹底的な見直しを実施することで財政の健全化を図る。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95250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67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112485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676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112485</xdr:rowOff>
    </xdr:from>
    <xdr:to>
      <xdr:col>4</xdr:col>
      <xdr:colOff>482600</xdr:colOff>
      <xdr:row>43</xdr:row>
      <xdr:rowOff>112485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112485</xdr:rowOff>
    </xdr:from>
    <xdr:to>
      <xdr:col>3</xdr:col>
      <xdr:colOff>279400</xdr:colOff>
      <xdr:row>43</xdr:row>
      <xdr:rowOff>112485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87284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87284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16527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61685</xdr:rowOff>
    </xdr:from>
    <xdr:to>
      <xdr:col>4</xdr:col>
      <xdr:colOff>533400</xdr:colOff>
      <xdr:row>43</xdr:row>
      <xdr:rowOff>163285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148062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61685</xdr:rowOff>
    </xdr:from>
    <xdr:to>
      <xdr:col>3</xdr:col>
      <xdr:colOff>330200</xdr:colOff>
      <xdr:row>43</xdr:row>
      <xdr:rowOff>163285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61685</xdr:rowOff>
    </xdr:from>
    <xdr:to>
      <xdr:col>2</xdr:col>
      <xdr:colOff>127000</xdr:colOff>
      <xdr:row>43</xdr:row>
      <xdr:rowOff>163285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近年においては物件費や人件費の経費節減努力により改善傾向にあったが、</a:t>
          </a:r>
          <a:r>
            <a:rPr kumimoji="1" lang="en-US" altLang="ja-JP" sz="1300">
              <a:solidFill>
                <a:schemeClr val="dk1"/>
              </a:solidFill>
              <a:effectLst/>
              <a:latin typeface="+mn-ea"/>
              <a:ea typeface="+mn-ea"/>
              <a:cs typeface="+mn-cs"/>
            </a:rPr>
            <a:t>H28</a:t>
          </a:r>
          <a:r>
            <a:rPr kumimoji="1" lang="ja-JP" altLang="ja-JP" sz="1300">
              <a:solidFill>
                <a:schemeClr val="dk1"/>
              </a:solidFill>
              <a:effectLst/>
              <a:latin typeface="+mn-ea"/>
              <a:ea typeface="+mn-ea"/>
              <a:cs typeface="+mn-cs"/>
            </a:rPr>
            <a:t>は</a:t>
          </a:r>
          <a:r>
            <a:rPr kumimoji="1" lang="ja-JP" altLang="en-US" sz="1300">
              <a:solidFill>
                <a:schemeClr val="dk1"/>
              </a:solidFill>
              <a:effectLst/>
              <a:latin typeface="+mn-ea"/>
              <a:ea typeface="+mn-ea"/>
              <a:cs typeface="+mn-cs"/>
            </a:rPr>
            <a:t>地方消費税交付金や</a:t>
          </a:r>
          <a:r>
            <a:rPr kumimoji="1" lang="ja-JP" altLang="ja-JP" sz="1300">
              <a:solidFill>
                <a:schemeClr val="dk1"/>
              </a:solidFill>
              <a:effectLst/>
              <a:latin typeface="+mn-ea"/>
              <a:ea typeface="+mn-ea"/>
              <a:cs typeface="+mn-cs"/>
            </a:rPr>
            <a:t>地方交付税の減額により経常一般財源等が減少し、前年度数値を上回ることとなった。今後も事務事業の見直しをさらに進めるとともに、すべての事務事業の優先度を厳しく点検し、優先度の低いものについて計画的に廃止・縮小を進め、</a:t>
          </a:r>
          <a:r>
            <a:rPr kumimoji="1" lang="en-US" altLang="ja-JP" sz="1300">
              <a:solidFill>
                <a:schemeClr val="dk1"/>
              </a:solidFill>
              <a:effectLst/>
              <a:latin typeface="+mn-ea"/>
              <a:ea typeface="+mn-ea"/>
              <a:cs typeface="+mn-cs"/>
            </a:rPr>
            <a:t>H22</a:t>
          </a:r>
          <a:r>
            <a:rPr kumimoji="1" lang="ja-JP" altLang="en-US" sz="1300">
              <a:solidFill>
                <a:schemeClr val="dk1"/>
              </a:solidFill>
              <a:effectLst/>
              <a:latin typeface="+mn-ea"/>
              <a:ea typeface="+mn-ea"/>
              <a:cs typeface="+mn-cs"/>
            </a:rPr>
            <a:t>時の</a:t>
          </a:r>
          <a:r>
            <a:rPr kumimoji="1" lang="en-US" altLang="ja-JP" sz="1300">
              <a:solidFill>
                <a:schemeClr val="dk1"/>
              </a:solidFill>
              <a:effectLst/>
              <a:latin typeface="+mn-ea"/>
              <a:ea typeface="+mn-ea"/>
              <a:cs typeface="+mn-cs"/>
            </a:rPr>
            <a:t>83</a:t>
          </a:r>
          <a:r>
            <a:rPr kumimoji="1" lang="ja-JP" altLang="en-US" sz="1300">
              <a:solidFill>
                <a:schemeClr val="dk1"/>
              </a:solidFill>
              <a:effectLst/>
              <a:latin typeface="+mn-ea"/>
              <a:ea typeface="+mn-ea"/>
              <a:cs typeface="+mn-cs"/>
            </a:rPr>
            <a:t>％台を目標に</a:t>
          </a:r>
          <a:r>
            <a:rPr kumimoji="1" lang="ja-JP" altLang="ja-JP" sz="1300">
              <a:solidFill>
                <a:schemeClr val="dk1"/>
              </a:solidFill>
              <a:effectLst/>
              <a:latin typeface="+mn-ea"/>
              <a:ea typeface="+mn-ea"/>
              <a:cs typeface="+mn-cs"/>
            </a:rPr>
            <a:t>経常経費の削減を図る。</a:t>
          </a:r>
          <a:endParaRPr lang="ja-JP" altLang="ja-JP" sz="13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32258</xdr:rowOff>
    </xdr:from>
    <xdr:to>
      <xdr:col>7</xdr:col>
      <xdr:colOff>152400</xdr:colOff>
      <xdr:row>63</xdr:row>
      <xdr:rowOff>94996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83360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32258</xdr:rowOff>
    </xdr:from>
    <xdr:to>
      <xdr:col>6</xdr:col>
      <xdr:colOff>0</xdr:colOff>
      <xdr:row>63</xdr:row>
      <xdr:rowOff>123952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83360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95775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123952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81430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22606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81430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44196</xdr:rowOff>
    </xdr:from>
    <xdr:to>
      <xdr:col>7</xdr:col>
      <xdr:colOff>203200</xdr:colOff>
      <xdr:row>63</xdr:row>
      <xdr:rowOff>145796</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16273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1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152908</xdr:rowOff>
    </xdr:from>
    <xdr:to>
      <xdr:col>6</xdr:col>
      <xdr:colOff>50800</xdr:colOff>
      <xdr:row>63</xdr:row>
      <xdr:rowOff>83058</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67835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69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73152</xdr:rowOff>
    </xdr:from>
    <xdr:to>
      <xdr:col>4</xdr:col>
      <xdr:colOff>533400</xdr:colOff>
      <xdr:row>64</xdr:row>
      <xdr:rowOff>3302</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159529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[177,753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類似団体平均値と比較して、人件費・物件費等の</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決算額が上回っている要因として、ゴミ処理業務や消防業務を一部事務組合で行っていることが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挙げられる。一部事務組合の人件費・物件費等に充てる負担金や下水道事業などの公営企業会計の人件費・物件費等に充てる繰出金といった費用を合計した場合、人口</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人当たりの金額は大幅に増加することになる。今後はこれらも含めた経費について、抑制していく必要がある。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10620</xdr:rowOff>
    </xdr:from>
    <xdr:to>
      <xdr:col>7</xdr:col>
      <xdr:colOff>152400</xdr:colOff>
      <xdr:row>82</xdr:row>
      <xdr:rowOff>54463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69520"/>
          <a:ext cx="838200" cy="4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a:extLst>
            <a:ext uri="{FF2B5EF4-FFF2-40B4-BE49-F238E27FC236}">
              <a16:creationId xmlns:a16="http://schemas.microsoft.com/office/drawing/2014/main" id="{00000000-0008-0000-0300-0000C3000000}"/>
            </a:ext>
          </a:extLst>
        </xdr:cNvPr>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158242</xdr:rowOff>
    </xdr:from>
    <xdr:to>
      <xdr:col>6</xdr:col>
      <xdr:colOff>0</xdr:colOff>
      <xdr:row>82</xdr:row>
      <xdr:rowOff>10620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45692"/>
          <a:ext cx="8890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a:extLst>
            <a:ext uri="{FF2B5EF4-FFF2-40B4-BE49-F238E27FC236}">
              <a16:creationId xmlns:a16="http://schemas.microsoft.com/office/drawing/2014/main" id="{00000000-0008-0000-0300-0000C5000000}"/>
            </a:ext>
          </a:extLst>
        </xdr:cNvPr>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78953</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480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103984</xdr:rowOff>
    </xdr:from>
    <xdr:to>
      <xdr:col>4</xdr:col>
      <xdr:colOff>482600</xdr:colOff>
      <xdr:row>81</xdr:row>
      <xdr:rowOff>158242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91434"/>
          <a:ext cx="889000" cy="5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66748</xdr:rowOff>
    </xdr:from>
    <xdr:to>
      <xdr:col>4</xdr:col>
      <xdr:colOff>533400</xdr:colOff>
      <xdr:row>82</xdr:row>
      <xdr:rowOff>168348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3175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153125</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78459</xdr:rowOff>
    </xdr:from>
    <xdr:to>
      <xdr:col>3</xdr:col>
      <xdr:colOff>279400</xdr:colOff>
      <xdr:row>81</xdr:row>
      <xdr:rowOff>103984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65909"/>
          <a:ext cx="889000" cy="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36021</xdr:rowOff>
    </xdr:from>
    <xdr:to>
      <xdr:col>3</xdr:col>
      <xdr:colOff>330200</xdr:colOff>
      <xdr:row>82</xdr:row>
      <xdr:rowOff>137621</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2286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122398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25758</xdr:rowOff>
    </xdr:from>
    <xdr:to>
      <xdr:col>2</xdr:col>
      <xdr:colOff>127000</xdr:colOff>
      <xdr:row>82</xdr:row>
      <xdr:rowOff>127358</xdr:rowOff>
    </xdr:to>
    <xdr:sp macro="" textlink="">
      <xdr:nvSpPr>
        <xdr:cNvPr id="205" name="フローチャート : 判断 204">
          <a:extLst>
            <a:ext uri="{FF2B5EF4-FFF2-40B4-BE49-F238E27FC236}">
              <a16:creationId xmlns:a16="http://schemas.microsoft.com/office/drawing/2014/main" id="{00000000-0008-0000-0300-0000CD000000}"/>
            </a:ext>
          </a:extLst>
        </xdr:cNvPr>
        <xdr:cNvSpPr/>
      </xdr:nvSpPr>
      <xdr:spPr>
        <a:xfrm>
          <a:off x="1397000" y="1408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112135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3663</xdr:rowOff>
    </xdr:from>
    <xdr:to>
      <xdr:col>7</xdr:col>
      <xdr:colOff>203200</xdr:colOff>
      <xdr:row>82</xdr:row>
      <xdr:rowOff>105263</xdr:rowOff>
    </xdr:to>
    <xdr:sp macro="" textlink="">
      <xdr:nvSpPr>
        <xdr:cNvPr id="212" name="円/楕円 211">
          <a:extLst>
            <a:ext uri="{FF2B5EF4-FFF2-40B4-BE49-F238E27FC236}">
              <a16:creationId xmlns:a16="http://schemas.microsoft.com/office/drawing/2014/main" id="{00000000-0008-0000-0300-0000D4000000}"/>
            </a:ext>
          </a:extLst>
        </xdr:cNvPr>
        <xdr:cNvSpPr/>
      </xdr:nvSpPr>
      <xdr:spPr>
        <a:xfrm>
          <a:off x="4902200" y="140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20190</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0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177,753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131270</xdr:rowOff>
    </xdr:from>
    <xdr:to>
      <xdr:col>6</xdr:col>
      <xdr:colOff>50800</xdr:colOff>
      <xdr:row>82</xdr:row>
      <xdr:rowOff>61420</xdr:rowOff>
    </xdr:to>
    <xdr:sp macro="" textlink="">
      <xdr:nvSpPr>
        <xdr:cNvPr id="214" name="円/楕円 213">
          <a:extLst>
            <a:ext uri="{FF2B5EF4-FFF2-40B4-BE49-F238E27FC236}">
              <a16:creationId xmlns:a16="http://schemas.microsoft.com/office/drawing/2014/main" id="{00000000-0008-0000-0300-0000D6000000}"/>
            </a:ext>
          </a:extLst>
        </xdr:cNvPr>
        <xdr:cNvSpPr/>
      </xdr:nvSpPr>
      <xdr:spPr>
        <a:xfrm>
          <a:off x="4064000" y="140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71597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8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166,851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107442</xdr:rowOff>
    </xdr:from>
    <xdr:to>
      <xdr:col>4</xdr:col>
      <xdr:colOff>533400</xdr:colOff>
      <xdr:row>82</xdr:row>
      <xdr:rowOff>37592</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3175000" y="1399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47769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6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53184</xdr:rowOff>
    </xdr:from>
    <xdr:to>
      <xdr:col>3</xdr:col>
      <xdr:colOff>330200</xdr:colOff>
      <xdr:row>81</xdr:row>
      <xdr:rowOff>154784</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2286000" y="1394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164961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09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147,435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27659</xdr:rowOff>
    </xdr:from>
    <xdr:to>
      <xdr:col>2</xdr:col>
      <xdr:colOff>127000</xdr:colOff>
      <xdr:row>81</xdr:row>
      <xdr:rowOff>129259</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1397000" y="1391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139436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8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前年度から</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低下し</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97.7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となり、類似団体平均値を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ポイント上回った。この主な要因として職員構成の変動が挙げられる。引き続き、国の給与制度と相違することのないよう努める。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77470</xdr:rowOff>
    </xdr:from>
    <xdr:to>
      <xdr:col>24</xdr:col>
      <xdr:colOff>558800</xdr:colOff>
      <xdr:row>86</xdr:row>
      <xdr:rowOff>149861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8221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a:extLst>
            <a:ext uri="{FF2B5EF4-FFF2-40B4-BE49-F238E27FC236}">
              <a16:creationId xmlns:a16="http://schemas.microsoft.com/office/drawing/2014/main" id="{00000000-0008-0000-0300-000001010000}"/>
            </a:ext>
          </a:extLst>
        </xdr:cNvPr>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149861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7497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9754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86</xdr:row>
      <xdr:rowOff>5080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773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104139</xdr:rowOff>
    </xdr:from>
    <xdr:to>
      <xdr:col>21</xdr:col>
      <xdr:colOff>0</xdr:colOff>
      <xdr:row>89</xdr:row>
      <xdr:rowOff>37677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677389"/>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136313</xdr:rowOff>
    </xdr:from>
    <xdr:to>
      <xdr:col>21</xdr:col>
      <xdr:colOff>50800</xdr:colOff>
      <xdr:row>85</xdr:row>
      <xdr:rowOff>66463</xdr:rowOff>
    </xdr:to>
    <xdr:sp macro="" textlink="">
      <xdr:nvSpPr>
        <xdr:cNvPr id="265" name="フローチャート : 判断 264">
          <a:extLst>
            <a:ext uri="{FF2B5EF4-FFF2-40B4-BE49-F238E27FC236}">
              <a16:creationId xmlns:a16="http://schemas.microsoft.com/office/drawing/2014/main" id="{00000000-0008-0000-0300-000009010000}"/>
            </a:ext>
          </a:extLst>
        </xdr:cNvPr>
        <xdr:cNvSpPr/>
      </xdr:nvSpPr>
      <xdr:spPr>
        <a:xfrm>
          <a:off x="143510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76640</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53763</xdr:rowOff>
    </xdr:from>
    <xdr:to>
      <xdr:col>19</xdr:col>
      <xdr:colOff>533400</xdr:colOff>
      <xdr:row>88</xdr:row>
      <xdr:rowOff>155363</xdr:rowOff>
    </xdr:to>
    <xdr:sp macro="" textlink="">
      <xdr:nvSpPr>
        <xdr:cNvPr id="267" name="フローチャート : 判断 266">
          <a:extLst>
            <a:ext uri="{FF2B5EF4-FFF2-40B4-BE49-F238E27FC236}">
              <a16:creationId xmlns:a16="http://schemas.microsoft.com/office/drawing/2014/main" id="{00000000-0008-0000-0300-00000B010000}"/>
            </a:ext>
          </a:extLst>
        </xdr:cNvPr>
        <xdr:cNvSpPr/>
      </xdr:nvSpPr>
      <xdr:spPr>
        <a:xfrm>
          <a:off x="13462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165540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1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4" name="円/楕円 273">
          <a:extLst>
            <a:ext uri="{FF2B5EF4-FFF2-40B4-BE49-F238E27FC236}">
              <a16:creationId xmlns:a16="http://schemas.microsoft.com/office/drawing/2014/main" id="{00000000-0008-0000-0300-000012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99061</xdr:rowOff>
    </xdr:from>
    <xdr:to>
      <xdr:col>23</xdr:col>
      <xdr:colOff>457200</xdr:colOff>
      <xdr:row>87</xdr:row>
      <xdr:rowOff>29211</xdr:rowOff>
    </xdr:to>
    <xdr:sp macro="" textlink="">
      <xdr:nvSpPr>
        <xdr:cNvPr id="276" name="円/楕円 275">
          <a:extLst>
            <a:ext uri="{FF2B5EF4-FFF2-40B4-BE49-F238E27FC236}">
              <a16:creationId xmlns:a16="http://schemas.microsoft.com/office/drawing/2014/main" id="{00000000-0008-0000-0300-000014010000}"/>
            </a:ext>
          </a:extLst>
        </xdr:cNvPr>
        <xdr:cNvSpPr/>
      </xdr:nvSpPr>
      <xdr:spPr>
        <a:xfrm>
          <a:off x="16129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125730</xdr:rowOff>
    </xdr:from>
    <xdr:to>
      <xdr:col>22</xdr:col>
      <xdr:colOff>254000</xdr:colOff>
      <xdr:row>86</xdr:row>
      <xdr:rowOff>55880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5240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40657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53339</xdr:rowOff>
    </xdr:from>
    <xdr:to>
      <xdr:col>21</xdr:col>
      <xdr:colOff>50800</xdr:colOff>
      <xdr:row>85</xdr:row>
      <xdr:rowOff>154939</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139716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158327</xdr:rowOff>
    </xdr:from>
    <xdr:to>
      <xdr:col>19</xdr:col>
      <xdr:colOff>533400</xdr:colOff>
      <xdr:row>89</xdr:row>
      <xdr:rowOff>88477</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3462000" y="1524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73254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3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団塊世代の大量退職による大幅な減少と新規採用職員の抑制により類似団体平均値を下回っている。今後も住民サービスを低下させることなく、適正な定員管理を行っていく。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82836</xdr:rowOff>
    </xdr:from>
    <xdr:to>
      <xdr:col>24</xdr:col>
      <xdr:colOff>558800</xdr:colOff>
      <xdr:row>59</xdr:row>
      <xdr:rowOff>84042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6179800" y="10198386"/>
          <a:ext cx="8382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64135</xdr:rowOff>
    </xdr:from>
    <xdr:to>
      <xdr:col>23</xdr:col>
      <xdr:colOff>406400</xdr:colOff>
      <xdr:row>59</xdr:row>
      <xdr:rowOff>84042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0179685"/>
          <a:ext cx="8890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77138</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535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49657</xdr:rowOff>
    </xdr:from>
    <xdr:to>
      <xdr:col>22</xdr:col>
      <xdr:colOff>203200</xdr:colOff>
      <xdr:row>59</xdr:row>
      <xdr:rowOff>64135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165207"/>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104425</xdr:rowOff>
    </xdr:from>
    <xdr:to>
      <xdr:col>22</xdr:col>
      <xdr:colOff>254000</xdr:colOff>
      <xdr:row>60</xdr:row>
      <xdr:rowOff>34575</xdr:rowOff>
    </xdr:to>
    <xdr:sp macro="" textlink="">
      <xdr:nvSpPr>
        <xdr:cNvPr id="321" name="フローチャート : 判断 320">
          <a:extLst>
            <a:ext uri="{FF2B5EF4-FFF2-40B4-BE49-F238E27FC236}">
              <a16:creationId xmlns:a16="http://schemas.microsoft.com/office/drawing/2014/main" id="{00000000-0008-0000-0300-000041010000}"/>
            </a:ext>
          </a:extLst>
        </xdr:cNvPr>
        <xdr:cNvSpPr/>
      </xdr:nvSpPr>
      <xdr:spPr>
        <a:xfrm>
          <a:off x="15240000" y="1021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19352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30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17685</xdr:rowOff>
    </xdr:from>
    <xdr:to>
      <xdr:col>21</xdr:col>
      <xdr:colOff>0</xdr:colOff>
      <xdr:row>59</xdr:row>
      <xdr:rowOff>49657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133235"/>
          <a:ext cx="8890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102012</xdr:rowOff>
    </xdr:from>
    <xdr:to>
      <xdr:col>21</xdr:col>
      <xdr:colOff>50800</xdr:colOff>
      <xdr:row>60</xdr:row>
      <xdr:rowOff>32162</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4351000" y="10217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16939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30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97790</xdr:rowOff>
    </xdr:from>
    <xdr:to>
      <xdr:col>19</xdr:col>
      <xdr:colOff>533400</xdr:colOff>
      <xdr:row>60</xdr:row>
      <xdr:rowOff>27940</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3462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12717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32036</xdr:rowOff>
    </xdr:from>
    <xdr:to>
      <xdr:col>24</xdr:col>
      <xdr:colOff>609600</xdr:colOff>
      <xdr:row>59</xdr:row>
      <xdr:rowOff>133636</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967200" y="1014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48563</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99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33242</xdr:rowOff>
    </xdr:from>
    <xdr:to>
      <xdr:col>23</xdr:col>
      <xdr:colOff>457200</xdr:colOff>
      <xdr:row>59</xdr:row>
      <xdr:rowOff>134842</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129000" y="1014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145019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9917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13335</xdr:rowOff>
    </xdr:from>
    <xdr:to>
      <xdr:col>22</xdr:col>
      <xdr:colOff>254000</xdr:colOff>
      <xdr:row>59</xdr:row>
      <xdr:rowOff>114935</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125112</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170307</xdr:rowOff>
    </xdr:from>
    <xdr:to>
      <xdr:col>21</xdr:col>
      <xdr:colOff>50800</xdr:colOff>
      <xdr:row>59</xdr:row>
      <xdr:rowOff>100457</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4351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110634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988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138335</xdr:rowOff>
    </xdr:from>
    <xdr:to>
      <xdr:col>19</xdr:col>
      <xdr:colOff>533400</xdr:colOff>
      <xdr:row>59</xdr:row>
      <xdr:rowOff>68485</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3462000" y="1008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78662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985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過去の大型事業実施に伴う地方債の償還が近年ピークを迎えており、推移としては類似団体平均値と同様の経過を辿っている。起債抑制により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を境に減少傾向にあるが、依然として起債依存型の事業を行っており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においても類似団体平均値を上回る</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％となっている。今後控えている大規模な事業計画の整理・縮小を図るなど、起債依存型の事業実施を見直し、更なる新規発行の抑制に努めていく。</a:t>
          </a:r>
        </a:p>
      </xdr:txBody>
    </xdr:sp>
    <xdr:clientData/>
  </xdr:twoCellAnchor>
  <xdr:oneCellAnchor>
    <xdr:from>
      <xdr:col>18</xdr:col>
      <xdr:colOff>444500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73660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6179800" y="722147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42</xdr:row>
      <xdr:rowOff>121920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42</xdr:row>
      <xdr:rowOff>170180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4401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46990</xdr:rowOff>
    </xdr:from>
    <xdr:to>
      <xdr:col>22</xdr:col>
      <xdr:colOff>254000</xdr:colOff>
      <xdr:row>42</xdr:row>
      <xdr:rowOff>148590</xdr:rowOff>
    </xdr:to>
    <xdr:sp macro="" textlink="">
      <xdr:nvSpPr>
        <xdr:cNvPr id="380" name="フローチャート : 判断 379">
          <a:extLst>
            <a:ext uri="{FF2B5EF4-FFF2-40B4-BE49-F238E27FC236}">
              <a16:creationId xmlns:a16="http://schemas.microsoft.com/office/drawing/2014/main" id="{00000000-0008-0000-0300-00007C010000}"/>
            </a:ext>
          </a:extLst>
        </xdr:cNvPr>
        <xdr:cNvSpPr/>
      </xdr:nvSpPr>
      <xdr:spPr>
        <a:xfrm>
          <a:off x="15240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158767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170180</xdr:rowOff>
    </xdr:from>
    <xdr:to>
      <xdr:col>21</xdr:col>
      <xdr:colOff>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3512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95250</xdr:rowOff>
    </xdr:from>
    <xdr:to>
      <xdr:col>21</xdr:col>
      <xdr:colOff>50800</xdr:colOff>
      <xdr:row>43</xdr:row>
      <xdr:rowOff>25400</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4351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35577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3462000" y="733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74185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710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141224</xdr:rowOff>
    </xdr:from>
    <xdr:to>
      <xdr:col>24</xdr:col>
      <xdr:colOff>609600</xdr:colOff>
      <xdr:row>42</xdr:row>
      <xdr:rowOff>71374</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9672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113301</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714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119380</xdr:rowOff>
    </xdr:from>
    <xdr:to>
      <xdr:col>21</xdr:col>
      <xdr:colOff>50800</xdr:colOff>
      <xdr:row>43</xdr:row>
      <xdr:rowOff>49530</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4351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34307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167640</xdr:rowOff>
    </xdr:from>
    <xdr:to>
      <xdr:col>19</xdr:col>
      <xdr:colOff>533400</xdr:colOff>
      <xdr:row>43</xdr:row>
      <xdr:rowOff>97790</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82567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地方債現在高は、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近年においては定期的</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・計画的</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な償還により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減少していた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が、</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H25</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に町内全域の光ブロードバンド整備事業を実施したため、これに伴う起債発行により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増加</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した。しかし、</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H26</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以降は大規模起債事業が少なく再び減少し</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ている。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　一方、</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充当可能財源等</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は</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増加したため、将来負担比率が減少</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となったが、依然として類似団体と比べ高い数値を示しているため、今後も後世への負担を少しでも軽減するよう、新規事業の実施等について総点検を図り、県平均の</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56.1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％を目標に財政の健全化に努める。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83524</xdr:rowOff>
    </xdr:from>
    <xdr:to>
      <xdr:col>24</xdr:col>
      <xdr:colOff>558800</xdr:colOff>
      <xdr:row>17</xdr:row>
      <xdr:rowOff>5376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6179800" y="2826724"/>
          <a:ext cx="838200" cy="9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5376</xdr:rowOff>
    </xdr:from>
    <xdr:to>
      <xdr:col>23</xdr:col>
      <xdr:colOff>406400</xdr:colOff>
      <xdr:row>17</xdr:row>
      <xdr:rowOff>87418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5290800" y="292002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87418</xdr:rowOff>
    </xdr:from>
    <xdr:to>
      <xdr:col>22</xdr:col>
      <xdr:colOff>203200</xdr:colOff>
      <xdr:row>17</xdr:row>
      <xdr:rowOff>138091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4401800" y="300206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11007</xdr:rowOff>
    </xdr:from>
    <xdr:to>
      <xdr:col>22</xdr:col>
      <xdr:colOff>254000</xdr:colOff>
      <xdr:row>16</xdr:row>
      <xdr:rowOff>112607</xdr:rowOff>
    </xdr:to>
    <xdr:sp macro="" textlink="">
      <xdr:nvSpPr>
        <xdr:cNvPr id="442" name="フローチャート : 判断 441">
          <a:extLst>
            <a:ext uri="{FF2B5EF4-FFF2-40B4-BE49-F238E27FC236}">
              <a16:creationId xmlns:a16="http://schemas.microsoft.com/office/drawing/2014/main" id="{00000000-0008-0000-0300-0000BA010000}"/>
            </a:ext>
          </a:extLst>
        </xdr:cNvPr>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122784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138091</xdr:rowOff>
    </xdr:from>
    <xdr:to>
      <xdr:col>21</xdr:col>
      <xdr:colOff>0</xdr:colOff>
      <xdr:row>18</xdr:row>
      <xdr:rowOff>26966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305274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20659</xdr:rowOff>
    </xdr:from>
    <xdr:to>
      <xdr:col>21</xdr:col>
      <xdr:colOff>50800</xdr:colOff>
      <xdr:row>16</xdr:row>
      <xdr:rowOff>122259</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4351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132436</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97070</xdr:rowOff>
    </xdr:from>
    <xdr:to>
      <xdr:col>19</xdr:col>
      <xdr:colOff>533400</xdr:colOff>
      <xdr:row>17</xdr:row>
      <xdr:rowOff>27220</xdr:rowOff>
    </xdr:to>
    <xdr:sp macro="" textlink="">
      <xdr:nvSpPr>
        <xdr:cNvPr id="447" name="フローチャート : 判断 446">
          <a:extLst>
            <a:ext uri="{FF2B5EF4-FFF2-40B4-BE49-F238E27FC236}">
              <a16:creationId xmlns:a16="http://schemas.microsoft.com/office/drawing/2014/main" id="{00000000-0008-0000-0300-0000BF010000}"/>
            </a:ext>
          </a:extLst>
        </xdr:cNvPr>
        <xdr:cNvSpPr/>
      </xdr:nvSpPr>
      <xdr:spPr>
        <a:xfrm>
          <a:off x="13462000" y="284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37397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60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32724</xdr:rowOff>
    </xdr:from>
    <xdr:to>
      <xdr:col>24</xdr:col>
      <xdr:colOff>609600</xdr:colOff>
      <xdr:row>16</xdr:row>
      <xdr:rowOff>134324</xdr:rowOff>
    </xdr:to>
    <xdr:sp macro="" textlink="">
      <xdr:nvSpPr>
        <xdr:cNvPr id="454" name="円/楕円 453">
          <a:extLst>
            <a:ext uri="{FF2B5EF4-FFF2-40B4-BE49-F238E27FC236}">
              <a16:creationId xmlns:a16="http://schemas.microsoft.com/office/drawing/2014/main" id="{00000000-0008-0000-0300-0000C6010000}"/>
            </a:ext>
          </a:extLst>
        </xdr:cNvPr>
        <xdr:cNvSpPr/>
      </xdr:nvSpPr>
      <xdr:spPr>
        <a:xfrm>
          <a:off x="169672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4801</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74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126026</xdr:rowOff>
    </xdr:from>
    <xdr:to>
      <xdr:col>23</xdr:col>
      <xdr:colOff>457200</xdr:colOff>
      <xdr:row>17</xdr:row>
      <xdr:rowOff>56176</xdr:rowOff>
    </xdr:to>
    <xdr:sp macro="" textlink="">
      <xdr:nvSpPr>
        <xdr:cNvPr id="456" name="円/楕円 455">
          <a:extLst>
            <a:ext uri="{FF2B5EF4-FFF2-40B4-BE49-F238E27FC236}">
              <a16:creationId xmlns:a16="http://schemas.microsoft.com/office/drawing/2014/main" id="{00000000-0008-0000-0300-0000C8010000}"/>
            </a:ext>
          </a:extLst>
        </xdr:cNvPr>
        <xdr:cNvSpPr/>
      </xdr:nvSpPr>
      <xdr:spPr>
        <a:xfrm>
          <a:off x="16129000" y="28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40953</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95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36618</xdr:rowOff>
    </xdr:from>
    <xdr:to>
      <xdr:col>22</xdr:col>
      <xdr:colOff>254000</xdr:colOff>
      <xdr:row>17</xdr:row>
      <xdr:rowOff>138218</xdr:rowOff>
    </xdr:to>
    <xdr:sp macro="" textlink="">
      <xdr:nvSpPr>
        <xdr:cNvPr id="458" name="円/楕円 457">
          <a:extLst>
            <a:ext uri="{FF2B5EF4-FFF2-40B4-BE49-F238E27FC236}">
              <a16:creationId xmlns:a16="http://schemas.microsoft.com/office/drawing/2014/main" id="{00000000-0008-0000-0300-0000CA010000}"/>
            </a:ext>
          </a:extLst>
        </xdr:cNvPr>
        <xdr:cNvSpPr/>
      </xdr:nvSpPr>
      <xdr:spPr>
        <a:xfrm>
          <a:off x="15240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122995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87291</xdr:rowOff>
    </xdr:from>
    <xdr:to>
      <xdr:col>21</xdr:col>
      <xdr:colOff>50800</xdr:colOff>
      <xdr:row>18</xdr:row>
      <xdr:rowOff>17441</xdr:rowOff>
    </xdr:to>
    <xdr:sp macro="" textlink="">
      <xdr:nvSpPr>
        <xdr:cNvPr id="460" name="円/楕円 459">
          <a:extLst>
            <a:ext uri="{FF2B5EF4-FFF2-40B4-BE49-F238E27FC236}">
              <a16:creationId xmlns:a16="http://schemas.microsoft.com/office/drawing/2014/main" id="{00000000-0008-0000-0300-0000CC010000}"/>
            </a:ext>
          </a:extLst>
        </xdr:cNvPr>
        <xdr:cNvSpPr/>
      </xdr:nvSpPr>
      <xdr:spPr>
        <a:xfrm>
          <a:off x="14351000" y="300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2218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308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147616</xdr:rowOff>
    </xdr:from>
    <xdr:to>
      <xdr:col>19</xdr:col>
      <xdr:colOff>533400</xdr:colOff>
      <xdr:row>18</xdr:row>
      <xdr:rowOff>77766</xdr:rowOff>
    </xdr:to>
    <xdr:sp macro="" textlink="">
      <xdr:nvSpPr>
        <xdr:cNvPr id="462" name="円/楕円 461">
          <a:extLst>
            <a:ext uri="{FF2B5EF4-FFF2-40B4-BE49-F238E27FC236}">
              <a16:creationId xmlns:a16="http://schemas.microsoft.com/office/drawing/2014/main" id="{00000000-0008-0000-0300-0000CE010000}"/>
            </a:ext>
          </a:extLst>
        </xdr:cNvPr>
        <xdr:cNvSpPr/>
      </xdr:nvSpPr>
      <xdr:spPr>
        <a:xfrm>
          <a:off x="13462000" y="306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62543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31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と比較すると、人件費に係る経常収支比率は低くなっているが、要因としてゴミ処理業務や消防業務を一部事務組合で行っていることが挙げられる。一部事務組合の人件費に充てる負担金や下水道事業などの公営企業会計の人件費に充てる繰出金といった人件費に準ずる費用を合計した場合の人口一人当たりの金額は大幅に増加することになる。今後はこれらも含めた経費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35</xdr:row>
      <xdr:rowOff>161290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574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156718</xdr:rowOff>
    </xdr:from>
    <xdr:to>
      <xdr:col>5</xdr:col>
      <xdr:colOff>549275</xdr:colOff>
      <xdr:row>36</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57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167149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120142</xdr:rowOff>
    </xdr:from>
    <xdr:to>
      <xdr:col>4</xdr:col>
      <xdr:colOff>346075</xdr:colOff>
      <xdr:row>36</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xdr:rowOff>
    </xdr:from>
    <xdr:to>
      <xdr:col>4</xdr:col>
      <xdr:colOff>396875</xdr:colOff>
      <xdr:row>36</xdr:row>
      <xdr:rowOff>113792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120142</xdr:rowOff>
    </xdr:from>
    <xdr:to>
      <xdr:col>3</xdr:col>
      <xdr:colOff>142875</xdr:colOff>
      <xdr:row>35</xdr:row>
      <xdr:rowOff>152146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208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160782</xdr:rowOff>
    </xdr:from>
    <xdr:to>
      <xdr:col>3</xdr:col>
      <xdr:colOff>193675</xdr:colOff>
      <xdr:row>36</xdr:row>
      <xdr:rowOff>90932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75709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127017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105918</xdr:rowOff>
    </xdr:from>
    <xdr:to>
      <xdr:col>5</xdr:col>
      <xdr:colOff>600075</xdr:colOff>
      <xdr:row>36</xdr:row>
      <xdr:rowOff>36068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46245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75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133350</xdr:rowOff>
    </xdr:from>
    <xdr:to>
      <xdr:col>4</xdr:col>
      <xdr:colOff>396875</xdr:colOff>
      <xdr:row>36</xdr:row>
      <xdr:rowOff>63500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69342</xdr:rowOff>
    </xdr:from>
    <xdr:to>
      <xdr:col>3</xdr:col>
      <xdr:colOff>193675</xdr:colOff>
      <xdr:row>35</xdr:row>
      <xdr:rowOff>170942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101346</xdr:rowOff>
    </xdr:from>
    <xdr:to>
      <xdr:col>1</xdr:col>
      <xdr:colOff>676275</xdr:colOff>
      <xdr:row>36</xdr:row>
      <xdr:rowOff>31496</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41673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物件費に係る経常収支比率が昨年度より高くなっているのは、指定管理者</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制度による業務の民間委託化、知的障がい児施設の運営のための業務委託費の増等によるものである。類似団体平均値と比較すると、概ね低い水準で推移している。要因としては近年重点的に取り組んできた事務費全般に渡る経費削減がある。今後においても、事務費等の経常的な支出額を</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前年度以下にすることを目標とし、業務の効率化を測り経費削減に努める。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92710</xdr:rowOff>
    </xdr:from>
    <xdr:to>
      <xdr:col>24</xdr:col>
      <xdr:colOff>31750</xdr:colOff>
      <xdr:row>15</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6644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92710</xdr:rowOff>
    </xdr:from>
    <xdr:to>
      <xdr:col>22</xdr:col>
      <xdr:colOff>565150</xdr:colOff>
      <xdr:row>15</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6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16510</xdr:rowOff>
    </xdr:from>
    <xdr:to>
      <xdr:col>21</xdr:col>
      <xdr:colOff>361950</xdr:colOff>
      <xdr:row>15</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88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xdr:rowOff>
    </xdr:from>
    <xdr:to>
      <xdr:col>21</xdr:col>
      <xdr:colOff>412750</xdr:colOff>
      <xdr:row>16</xdr:row>
      <xdr:rowOff>109220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15</xdr:row>
      <xdr:rowOff>16510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34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110490</xdr:rowOff>
    </xdr:from>
    <xdr:to>
      <xdr:col>20</xdr:col>
      <xdr:colOff>209550</xdr:colOff>
      <xdr:row>16</xdr:row>
      <xdr:rowOff>40640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25417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41910</xdr:rowOff>
    </xdr:from>
    <xdr:to>
      <xdr:col>22</xdr:col>
      <xdr:colOff>615950</xdr:colOff>
      <xdr:row>15</xdr:row>
      <xdr:rowOff>143510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49530</xdr:rowOff>
    </xdr:from>
    <xdr:to>
      <xdr:col>21</xdr:col>
      <xdr:colOff>412750</xdr:colOff>
      <xdr:row>15</xdr:row>
      <xdr:rowOff>151130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　類似団体平均値と比較して大きく上回っている要因として、町立保育所及び知的障がい児施設などの運営を行って</a:t>
          </a:r>
          <a:r>
            <a:rPr kumimoji="1" lang="ja-JP" altLang="en-US" sz="1250" b="0" i="0" u="none" strike="noStrike" kern="0" cap="none" spc="0" normalizeH="0" baseline="0" noProof="0">
              <a:ln>
                <a:noFill/>
              </a:ln>
              <a:solidFill>
                <a:sysClr val="windowText" lastClr="000000"/>
              </a:solidFill>
              <a:effectLst/>
              <a:uLnTx/>
              <a:uFillTx/>
              <a:latin typeface="ＭＳ Ｐゴシック"/>
              <a:ea typeface="+mn-ea"/>
              <a:cs typeface="+mn-cs"/>
            </a:rPr>
            <a:t>いることなどが</a:t>
          </a:r>
          <a:r>
            <a:rPr kumimoji="1" lang="ja-JP" altLang="en-US" sz="1250" b="0" i="0" u="none" strike="noStrike" kern="0" cap="none" spc="0" normalizeH="0" baseline="0" noProof="0">
              <a:ln>
                <a:noFill/>
              </a:ln>
              <a:solidFill>
                <a:prstClr val="black"/>
              </a:solidFill>
              <a:effectLst/>
              <a:uLnTx/>
              <a:uFillTx/>
              <a:latin typeface="ＭＳ Ｐゴシック"/>
              <a:ea typeface="+mn-ea"/>
              <a:cs typeface="+mn-cs"/>
            </a:rPr>
            <a:t>挙げられる。民間委託や指定管理者制度の導入等、今後の施設のあり方などを検討し、効率的な運営を行い経常経費の削減に努める。また、今後更に少子高齢化が進み介護事業等に係る支出が大きくなることが見込まれることから、既存のサービス提供における料金の見直し、住民のニーズに応じた事業選択を行っていく。</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53522</xdr:rowOff>
    </xdr:from>
    <xdr:to>
      <xdr:col>7</xdr:col>
      <xdr:colOff>15875</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1051197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37193</xdr:rowOff>
    </xdr:from>
    <xdr:to>
      <xdr:col>5</xdr:col>
      <xdr:colOff>549275</xdr:colOff>
      <xdr:row>61</xdr:row>
      <xdr:rowOff>53522</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10495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90005</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34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61</xdr:row>
      <xdr:rowOff>37193</xdr:rowOff>
    </xdr:from>
    <xdr:to>
      <xdr:col>4</xdr:col>
      <xdr:colOff>346075</xdr:colOff>
      <xdr:row>61</xdr:row>
      <xdr:rowOff>86178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10495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157843</xdr:rowOff>
    </xdr:from>
    <xdr:to>
      <xdr:col>4</xdr:col>
      <xdr:colOff>396875</xdr:colOff>
      <xdr:row>57</xdr:row>
      <xdr:rowOff>87993</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98170</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60</xdr:row>
      <xdr:rowOff>127000</xdr:rowOff>
    </xdr:from>
    <xdr:to>
      <xdr:col>3</xdr:col>
      <xdr:colOff>142875</xdr:colOff>
      <xdr:row>61</xdr:row>
      <xdr:rowOff>86178</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10414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141515</xdr:rowOff>
    </xdr:from>
    <xdr:to>
      <xdr:col>3</xdr:col>
      <xdr:colOff>193675</xdr:colOff>
      <xdr:row>57</xdr:row>
      <xdr:rowOff>71665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81842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49184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84365</xdr:rowOff>
    </xdr:from>
    <xdr:to>
      <xdr:col>7</xdr:col>
      <xdr:colOff>66675</xdr:colOff>
      <xdr:row>62</xdr:row>
      <xdr:rowOff>14515</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164392</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2722</xdr:rowOff>
    </xdr:from>
    <xdr:to>
      <xdr:col>5</xdr:col>
      <xdr:colOff>600075</xdr:colOff>
      <xdr:row>61</xdr:row>
      <xdr:rowOff>104322</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89099</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157843</xdr:rowOff>
    </xdr:from>
    <xdr:to>
      <xdr:col>4</xdr:col>
      <xdr:colOff>396875</xdr:colOff>
      <xdr:row>61</xdr:row>
      <xdr:rowOff>87993</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72770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61</xdr:row>
      <xdr:rowOff>35378</xdr:rowOff>
    </xdr:from>
    <xdr:to>
      <xdr:col>3</xdr:col>
      <xdr:colOff>193675</xdr:colOff>
      <xdr:row>61</xdr:row>
      <xdr:rowOff>136978</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61</xdr:row>
      <xdr:rowOff>121755</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60</xdr:row>
      <xdr:rowOff>76200</xdr:rowOff>
    </xdr:from>
    <xdr:to>
      <xdr:col>1</xdr:col>
      <xdr:colOff>676275</xdr:colOff>
      <xdr:row>61</xdr:row>
      <xdr:rowOff>6350</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60</xdr:row>
      <xdr:rowOff>162577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　今年度においては類似団体</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平均を</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上回ったが、近年は概ね横ばいで推移している。繰出金については下水道事業特別会計への経常的な公債費繰出金が減少</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してきている。公債費償還のピークが過ぎたことで、今後も同水準前後を推移すると思われるが、介護保険</a:t>
          </a:r>
          <a:r>
            <a:rPr kumimoji="1" lang="ja-JP" altLang="en-US" sz="1200" b="0" i="0" u="none" strike="noStrike" kern="0" cap="none" spc="0" normalizeH="0" baseline="0" noProof="0">
              <a:ln>
                <a:noFill/>
              </a:ln>
              <a:solidFill>
                <a:prstClr val="black"/>
              </a:solidFill>
              <a:effectLst/>
              <a:uLnTx/>
              <a:uFillTx/>
              <a:latin typeface="ＭＳ Ｐゴシック"/>
              <a:ea typeface="+mn-ea"/>
              <a:cs typeface="+mn-cs"/>
            </a:rPr>
            <a:t>特別会計等については金額の増加が見受けられるため、独立採算の原則に立ち、事務の効率化、料金の適正化等を行い、普通会計の負担額を減らしていくよう努める。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155575</xdr:rowOff>
    </xdr:from>
    <xdr:to>
      <xdr:col>24</xdr:col>
      <xdr:colOff>31750</xdr:colOff>
      <xdr:row>58</xdr:row>
      <xdr:rowOff>167005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5671800" y="100996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a:extLst>
            <a:ext uri="{FF2B5EF4-FFF2-40B4-BE49-F238E27FC236}">
              <a16:creationId xmlns:a16="http://schemas.microsoft.com/office/drawing/2014/main" id="{00000000-0008-0000-0400-0000F5000000}"/>
            </a:ext>
          </a:extLst>
        </xdr:cNvPr>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161290</xdr:rowOff>
    </xdr:from>
    <xdr:to>
      <xdr:col>22</xdr:col>
      <xdr:colOff>565150</xdr:colOff>
      <xdr:row>58</xdr:row>
      <xdr:rowOff>167005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4782800" y="101053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138430</xdr:rowOff>
    </xdr:from>
    <xdr:to>
      <xdr:col>21</xdr:col>
      <xdr:colOff>361950</xdr:colOff>
      <xdr:row>58</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100825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70485</xdr:rowOff>
    </xdr:from>
    <xdr:to>
      <xdr:col>21</xdr:col>
      <xdr:colOff>412750</xdr:colOff>
      <xdr:row>59</xdr:row>
      <xdr:rowOff>635</xdr:rowOff>
    </xdr:to>
    <xdr:sp macro="" textlink="">
      <xdr:nvSpPr>
        <xdr:cNvPr id="250" name="フローチャート : 判断 249">
          <a:extLst>
            <a:ext uri="{FF2B5EF4-FFF2-40B4-BE49-F238E27FC236}">
              <a16:creationId xmlns:a16="http://schemas.microsoft.com/office/drawing/2014/main" id="{00000000-0008-0000-0400-0000FA000000}"/>
            </a:ext>
          </a:extLst>
        </xdr:cNvPr>
        <xdr:cNvSpPr/>
      </xdr:nvSpPr>
      <xdr:spPr>
        <a:xfrm>
          <a:off x="147320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978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138430</xdr:rowOff>
    </xdr:from>
    <xdr:to>
      <xdr:col>20</xdr:col>
      <xdr:colOff>158750</xdr:colOff>
      <xdr:row>58</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10082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47625</xdr:rowOff>
    </xdr:from>
    <xdr:to>
      <xdr:col>20</xdr:col>
      <xdr:colOff>209550</xdr:colOff>
      <xdr:row>58</xdr:row>
      <xdr:rowOff>149225</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3843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159402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976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30480</xdr:rowOff>
    </xdr:from>
    <xdr:to>
      <xdr:col>19</xdr:col>
      <xdr:colOff>6350</xdr:colOff>
      <xdr:row>58</xdr:row>
      <xdr:rowOff>132080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142257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974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104775</xdr:rowOff>
    </xdr:from>
    <xdr:to>
      <xdr:col>24</xdr:col>
      <xdr:colOff>82550</xdr:colOff>
      <xdr:row>59</xdr:row>
      <xdr:rowOff>34925</xdr:rowOff>
    </xdr:to>
    <xdr:sp macro="" textlink="">
      <xdr:nvSpPr>
        <xdr:cNvPr id="262" name="円/楕円 261">
          <a:extLst>
            <a:ext uri="{FF2B5EF4-FFF2-40B4-BE49-F238E27FC236}">
              <a16:creationId xmlns:a16="http://schemas.microsoft.com/office/drawing/2014/main" id="{00000000-0008-0000-0400-000006010000}"/>
            </a:ext>
          </a:extLst>
        </xdr:cNvPr>
        <xdr:cNvSpPr/>
      </xdr:nvSpPr>
      <xdr:spPr>
        <a:xfrm>
          <a:off x="164592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76852</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116205</xdr:rowOff>
    </xdr:from>
    <xdr:to>
      <xdr:col>22</xdr:col>
      <xdr:colOff>615950</xdr:colOff>
      <xdr:row>59</xdr:row>
      <xdr:rowOff>46355</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31132</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110490</xdr:rowOff>
    </xdr:from>
    <xdr:to>
      <xdr:col>21</xdr:col>
      <xdr:colOff>412750</xdr:colOff>
      <xdr:row>59</xdr:row>
      <xdr:rowOff>40640</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473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25417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1014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87630</xdr:rowOff>
    </xdr:from>
    <xdr:to>
      <xdr:col>20</xdr:col>
      <xdr:colOff>209550</xdr:colOff>
      <xdr:row>59</xdr:row>
      <xdr:rowOff>17780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3843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2557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87630</xdr:rowOff>
    </xdr:from>
    <xdr:to>
      <xdr:col>19</xdr:col>
      <xdr:colOff>6350</xdr:colOff>
      <xdr:row>59</xdr:row>
      <xdr:rowOff>17780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29540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2557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補助費等に係る経常</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収支比率（</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17.1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％）が類</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似団体平均値（</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上回っているのは、一部事務組合に対する負担金（公債費を含む）が多額になっているためである。今後は、他の構成町村と協議協力のもと、一部事務組合の業務効率化を図り、なお一層の経費削減を行っていくよう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a:extLst>
            <a:ext uri="{FF2B5EF4-FFF2-40B4-BE49-F238E27FC236}">
              <a16:creationId xmlns:a16="http://schemas.microsoft.com/office/drawing/2014/main" id="{00000000-0008-0000-0400-000027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a:extLst>
            <a:ext uri="{FF2B5EF4-FFF2-40B4-BE49-F238E27FC236}">
              <a16:creationId xmlns:a16="http://schemas.microsoft.com/office/drawing/2014/main" id="{00000000-0008-0000-0400-000029010000}"/>
            </a:ext>
          </a:extLst>
        </xdr:cNvPr>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a:extLst>
            <a:ext uri="{FF2B5EF4-FFF2-40B4-BE49-F238E27FC236}">
              <a16:creationId xmlns:a16="http://schemas.microsoft.com/office/drawing/2014/main" id="{00000000-0008-0000-0400-00002B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97282</xdr:rowOff>
    </xdr:from>
    <xdr:to>
      <xdr:col>24</xdr:col>
      <xdr:colOff>31750</xdr:colOff>
      <xdr:row>37</xdr:row>
      <xdr:rowOff>165862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5671800" y="6440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a:extLst>
            <a:ext uri="{FF2B5EF4-FFF2-40B4-BE49-F238E27FC236}">
              <a16:creationId xmlns:a16="http://schemas.microsoft.com/office/drawing/2014/main" id="{00000000-0008-0000-0400-00002E010000}"/>
            </a:ext>
          </a:extLst>
        </xdr:cNvPr>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a:extLst>
            <a:ext uri="{FF2B5EF4-FFF2-40B4-BE49-F238E27FC236}">
              <a16:creationId xmlns:a16="http://schemas.microsoft.com/office/drawing/2014/main" id="{00000000-0008-0000-0400-00002F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4782800" y="64409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124714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893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08" name="フローチャート : 判断 307">
          <a:extLst>
            <a:ext uri="{FF2B5EF4-FFF2-40B4-BE49-F238E27FC236}">
              <a16:creationId xmlns:a16="http://schemas.microsoft.com/office/drawing/2014/main" id="{00000000-0008-0000-0400-000034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004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126492</xdr:rowOff>
    </xdr:from>
    <xdr:to>
      <xdr:col>20</xdr:col>
      <xdr:colOff>209550</xdr:colOff>
      <xdr:row>37</xdr:row>
      <xdr:rowOff>56642</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66819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2954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115062</xdr:rowOff>
    </xdr:from>
    <xdr:to>
      <xdr:col>24</xdr:col>
      <xdr:colOff>82550</xdr:colOff>
      <xdr:row>38</xdr:row>
      <xdr:rowOff>45212</xdr:rowOff>
    </xdr:to>
    <xdr:sp macro="" textlink="">
      <xdr:nvSpPr>
        <xdr:cNvPr id="320" name="円/楕円 319">
          <a:extLst>
            <a:ext uri="{FF2B5EF4-FFF2-40B4-BE49-F238E27FC236}">
              <a16:creationId xmlns:a16="http://schemas.microsoft.com/office/drawing/2014/main" id="{00000000-0008-0000-0400-000040010000}"/>
            </a:ext>
          </a:extLst>
        </xdr:cNvPr>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87139</xdr:rowOff>
    </xdr:from>
    <xdr:ext cx="762000" cy="259045"/>
    <xdr:sp macro="" textlink="">
      <xdr:nvSpPr>
        <xdr:cNvPr id="321" name="補助費等該当値テキスト">
          <a:extLst>
            <a:ext uri="{FF2B5EF4-FFF2-40B4-BE49-F238E27FC236}">
              <a16:creationId xmlns:a16="http://schemas.microsoft.com/office/drawing/2014/main" id="{00000000-0008-0000-0400-000041010000}"/>
            </a:ext>
          </a:extLst>
        </xdr:cNvPr>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73914</xdr:rowOff>
    </xdr:from>
    <xdr:to>
      <xdr:col>21</xdr:col>
      <xdr:colOff>412750</xdr:colOff>
      <xdr:row>38</xdr:row>
      <xdr:rowOff>4064</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160291</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78486</xdr:rowOff>
    </xdr:from>
    <xdr:to>
      <xdr:col>19</xdr:col>
      <xdr:colOff>6350</xdr:colOff>
      <xdr:row>38</xdr:row>
      <xdr:rowOff>8636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164863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過去の普通建設事業に係る元利償還金が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をピークに減少傾向に転じているため、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においても類似団体平均値を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ポイント下回っている。しかし、今後も事業の厳密な審査を行い、毎年度の地方債新規発行額を最小限に留める努力をし、住民の将来負担増とならないよう適正な地方債発行を行う。</a:t>
          </a:r>
        </a:p>
      </xdr:txBody>
    </xdr:sp>
    <xdr:clientData/>
  </xdr:twoCellAnchor>
  <xdr:oneCellAnchor>
    <xdr:from>
      <xdr:col>1</xdr:col>
      <xdr:colOff>28575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74422</xdr:rowOff>
    </xdr:from>
    <xdr:to>
      <xdr:col>7</xdr:col>
      <xdr:colOff>15875</xdr:colOff>
      <xdr:row>77</xdr:row>
      <xdr:rowOff>124713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276072"/>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a:extLst>
            <a:ext uri="{FF2B5EF4-FFF2-40B4-BE49-F238E27FC236}">
              <a16:creationId xmlns:a16="http://schemas.microsoft.com/office/drawing/2014/main" id="{00000000-0008-0000-0400-000069010000}"/>
            </a:ext>
          </a:extLst>
        </xdr:cNvPr>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124713</xdr:rowOff>
    </xdr:from>
    <xdr:to>
      <xdr:col>5</xdr:col>
      <xdr:colOff>549275</xdr:colOff>
      <xdr:row>77</xdr:row>
      <xdr:rowOff>161289</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3263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a:extLst>
            <a:ext uri="{FF2B5EF4-FFF2-40B4-BE49-F238E27FC236}">
              <a16:creationId xmlns:a16="http://schemas.microsoft.com/office/drawing/2014/main" id="{00000000-0008-0000-0400-00006B010000}"/>
            </a:ext>
          </a:extLst>
        </xdr:cNvPr>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161289</xdr:rowOff>
    </xdr:from>
    <xdr:to>
      <xdr:col>4</xdr:col>
      <xdr:colOff>346075</xdr:colOff>
      <xdr:row>78</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80772</xdr:rowOff>
    </xdr:from>
    <xdr:to>
      <xdr:col>4</xdr:col>
      <xdr:colOff>396875</xdr:colOff>
      <xdr:row>79</xdr:row>
      <xdr:rowOff>10922</xdr:rowOff>
    </xdr:to>
    <xdr:sp macro="" textlink="">
      <xdr:nvSpPr>
        <xdr:cNvPr id="366" name="フローチャート : 判断 365">
          <a:extLst>
            <a:ext uri="{FF2B5EF4-FFF2-40B4-BE49-F238E27FC236}">
              <a16:creationId xmlns:a16="http://schemas.microsoft.com/office/drawing/2014/main" id="{00000000-0008-0000-0400-00006E010000}"/>
            </a:ext>
          </a:extLst>
        </xdr:cNvPr>
        <xdr:cNvSpPr/>
      </xdr:nvSpPr>
      <xdr:spPr>
        <a:xfrm>
          <a:off x="3048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167149</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xdr:rowOff>
    </xdr:from>
    <xdr:to>
      <xdr:col>3</xdr:col>
      <xdr:colOff>142875</xdr:colOff>
      <xdr:row>78</xdr:row>
      <xdr:rowOff>44704</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1320800" y="133766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99061</xdr:rowOff>
    </xdr:from>
    <xdr:to>
      <xdr:col>3</xdr:col>
      <xdr:colOff>193675</xdr:colOff>
      <xdr:row>79</xdr:row>
      <xdr:rowOff>29211</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13988</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135637</xdr:rowOff>
    </xdr:from>
    <xdr:to>
      <xdr:col>1</xdr:col>
      <xdr:colOff>676275</xdr:colOff>
      <xdr:row>79</xdr:row>
      <xdr:rowOff>65787</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1270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50564</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78" name="円/楕円 377">
          <a:extLst>
            <a:ext uri="{FF2B5EF4-FFF2-40B4-BE49-F238E27FC236}">
              <a16:creationId xmlns:a16="http://schemas.microsoft.com/office/drawing/2014/main" id="{00000000-0008-0000-0400-00007A010000}"/>
            </a:ext>
          </a:extLst>
        </xdr:cNvPr>
        <xdr:cNvSpPr/>
      </xdr:nvSpPr>
      <xdr:spPr>
        <a:xfrm>
          <a:off x="4775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40149</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73913</xdr:rowOff>
    </xdr:from>
    <xdr:to>
      <xdr:col>5</xdr:col>
      <xdr:colOff>600075</xdr:colOff>
      <xdr:row>78</xdr:row>
      <xdr:rowOff>4063</xdr:rowOff>
    </xdr:to>
    <xdr:sp macro="" textlink="">
      <xdr:nvSpPr>
        <xdr:cNvPr id="380" name="円/楕円 379">
          <a:extLst>
            <a:ext uri="{FF2B5EF4-FFF2-40B4-BE49-F238E27FC236}">
              <a16:creationId xmlns:a16="http://schemas.microsoft.com/office/drawing/2014/main" id="{00000000-0008-0000-0400-00007C010000}"/>
            </a:ext>
          </a:extLst>
        </xdr:cNvPr>
        <xdr:cNvSpPr/>
      </xdr:nvSpPr>
      <xdr:spPr>
        <a:xfrm>
          <a:off x="3937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110489</xdr:rowOff>
    </xdr:from>
    <xdr:to>
      <xdr:col>4</xdr:col>
      <xdr:colOff>396875</xdr:colOff>
      <xdr:row>78</xdr:row>
      <xdr:rowOff>40639</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50816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124206</xdr:rowOff>
    </xdr:from>
    <xdr:to>
      <xdr:col>3</xdr:col>
      <xdr:colOff>193675</xdr:colOff>
      <xdr:row>78</xdr:row>
      <xdr:rowOff>54356</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64533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105681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公債費を除いた数値の変動を見ると、類似団体</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5.8</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よりその差が年々開きつつあるが、大きな</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要因としては補助費等及び扶助費の増加が挙げられる。一部事務組合の業務効率化等を図り、さらなる経常経費の削減に努める。</a:t>
          </a:r>
        </a:p>
      </xdr:txBody>
    </xdr:sp>
    <xdr:clientData/>
  </xdr:twoCellAnchor>
  <xdr:oneCellAnchor>
    <xdr:from>
      <xdr:col>18</xdr:col>
      <xdr:colOff>44450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77</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562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a:extLst>
            <a:ext uri="{FF2B5EF4-FFF2-40B4-BE49-F238E27FC236}">
              <a16:creationId xmlns:a16="http://schemas.microsoft.com/office/drawing/2014/main" id="{00000000-0008-0000-0400-0000A6010000}"/>
            </a:ext>
          </a:extLst>
        </xdr:cNvPr>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54611</xdr:rowOff>
    </xdr:from>
    <xdr:to>
      <xdr:col>22</xdr:col>
      <xdr:colOff>565150</xdr:colOff>
      <xdr:row>77</xdr:row>
      <xdr:rowOff>96520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2562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a:extLst>
            <a:ext uri="{FF2B5EF4-FFF2-40B4-BE49-F238E27FC236}">
              <a16:creationId xmlns:a16="http://schemas.microsoft.com/office/drawing/2014/main" id="{00000000-0008-0000-0400-0000A8010000}"/>
            </a:ext>
          </a:extLst>
        </xdr:cNvPr>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168911</xdr:rowOff>
    </xdr:from>
    <xdr:to>
      <xdr:col>21</xdr:col>
      <xdr:colOff>361950</xdr:colOff>
      <xdr:row>77</xdr:row>
      <xdr:rowOff>96520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19911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27" name="フローチャート : 判断 426">
          <a:extLst>
            <a:ext uri="{FF2B5EF4-FFF2-40B4-BE49-F238E27FC236}">
              <a16:creationId xmlns:a16="http://schemas.microsoft.com/office/drawing/2014/main" id="{00000000-0008-0000-0400-0000AB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76</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1724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39" name="円/楕円 438">
          <a:extLst>
            <a:ext uri="{FF2B5EF4-FFF2-40B4-BE49-F238E27FC236}">
              <a16:creationId xmlns:a16="http://schemas.microsoft.com/office/drawing/2014/main" id="{00000000-0008-0000-0400-0000B7010000}"/>
            </a:ext>
          </a:extLst>
        </xdr:cNvPr>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41" name="円/楕円 440">
          <a:extLst>
            <a:ext uri="{FF2B5EF4-FFF2-40B4-BE49-F238E27FC236}">
              <a16:creationId xmlns:a16="http://schemas.microsoft.com/office/drawing/2014/main" id="{00000000-0008-0000-0400-0000B9010000}"/>
            </a:ext>
          </a:extLst>
        </xdr:cNvPr>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45720</xdr:rowOff>
    </xdr:from>
    <xdr:to>
      <xdr:col>21</xdr:col>
      <xdr:colOff>412750</xdr:colOff>
      <xdr:row>77</xdr:row>
      <xdr:rowOff>147320</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47320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118111</xdr:rowOff>
    </xdr:from>
    <xdr:to>
      <xdr:col>20</xdr:col>
      <xdr:colOff>209550</xdr:colOff>
      <xdr:row>77</xdr:row>
      <xdr:rowOff>48261</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3843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33038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熊本県多良木町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160726</xdr:rowOff>
    </xdr:from>
    <xdr:to>
      <xdr:col>4</xdr:col>
      <xdr:colOff>1117600</xdr:colOff>
      <xdr:row>19</xdr:row>
      <xdr:rowOff>1941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3294451"/>
          <a:ext cx="647700" cy="12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a:extLst>
            <a:ext uri="{FF2B5EF4-FFF2-40B4-BE49-F238E27FC236}">
              <a16:creationId xmlns:a16="http://schemas.microsoft.com/office/drawing/2014/main" id="{00000000-0008-0000-0500-000030000000}"/>
            </a:ext>
          </a:extLst>
        </xdr:cNvPr>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1941</xdr:rowOff>
    </xdr:from>
    <xdr:to>
      <xdr:col>4</xdr:col>
      <xdr:colOff>469900</xdr:colOff>
      <xdr:row>19</xdr:row>
      <xdr:rowOff>2638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3307116"/>
          <a:ext cx="698500" cy="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a:extLst>
            <a:ext uri="{FF2B5EF4-FFF2-40B4-BE49-F238E27FC236}">
              <a16:creationId xmlns:a16="http://schemas.microsoft.com/office/drawing/2014/main" id="{00000000-0008-0000-0500-000032000000}"/>
            </a:ext>
          </a:extLst>
        </xdr:cNvPr>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76811</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96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2638</xdr:rowOff>
    </xdr:from>
    <xdr:to>
      <xdr:col>3</xdr:col>
      <xdr:colOff>904875</xdr:colOff>
      <xdr:row>19</xdr:row>
      <xdr:rowOff>58136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3307813"/>
          <a:ext cx="698500" cy="55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35483</xdr:rowOff>
    </xdr:from>
    <xdr:to>
      <xdr:col>3</xdr:col>
      <xdr:colOff>955675</xdr:colOff>
      <xdr:row>18</xdr:row>
      <xdr:rowOff>137082</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254500" y="3169208"/>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147260</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3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44031</xdr:rowOff>
    </xdr:from>
    <xdr:to>
      <xdr:col>3</xdr:col>
      <xdr:colOff>206375</xdr:colOff>
      <xdr:row>19</xdr:row>
      <xdr:rowOff>58136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2908300" y="3349206"/>
          <a:ext cx="698500" cy="14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49616</xdr:rowOff>
    </xdr:from>
    <xdr:to>
      <xdr:col>3</xdr:col>
      <xdr:colOff>257175</xdr:colOff>
      <xdr:row>18</xdr:row>
      <xdr:rowOff>151216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3556000" y="3183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161393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95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44575</xdr:rowOff>
    </xdr:from>
    <xdr:to>
      <xdr:col>2</xdr:col>
      <xdr:colOff>692150</xdr:colOff>
      <xdr:row>18</xdr:row>
      <xdr:rowOff>146175</xdr:rowOff>
    </xdr:to>
    <xdr:sp macro="" textlink="">
      <xdr:nvSpPr>
        <xdr:cNvPr id="58" name="フローチャート : 判断 57">
          <a:extLst>
            <a:ext uri="{FF2B5EF4-FFF2-40B4-BE49-F238E27FC236}">
              <a16:creationId xmlns:a16="http://schemas.microsoft.com/office/drawing/2014/main" id="{00000000-0008-0000-0500-00003A000000}"/>
            </a:ext>
          </a:extLst>
        </xdr:cNvPr>
        <xdr:cNvSpPr/>
      </xdr:nvSpPr>
      <xdr:spPr bwMode="auto">
        <a:xfrm>
          <a:off x="2857500" y="3178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156352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4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109926</xdr:rowOff>
    </xdr:from>
    <xdr:to>
      <xdr:col>5</xdr:col>
      <xdr:colOff>34925</xdr:colOff>
      <xdr:row>19</xdr:row>
      <xdr:rowOff>40076</xdr:rowOff>
    </xdr:to>
    <xdr:sp macro="" textlink="">
      <xdr:nvSpPr>
        <xdr:cNvPr id="65" name="円/楕円 64">
          <a:extLst>
            <a:ext uri="{FF2B5EF4-FFF2-40B4-BE49-F238E27FC236}">
              <a16:creationId xmlns:a16="http://schemas.microsoft.com/office/drawing/2014/main" id="{00000000-0008-0000-0500-000041000000}"/>
            </a:ext>
          </a:extLst>
        </xdr:cNvPr>
        <xdr:cNvSpPr/>
      </xdr:nvSpPr>
      <xdr:spPr bwMode="auto">
        <a:xfrm>
          <a:off x="5600700" y="3243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82003</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321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112,432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122591</xdr:rowOff>
    </xdr:from>
    <xdr:to>
      <xdr:col>4</xdr:col>
      <xdr:colOff>520700</xdr:colOff>
      <xdr:row>19</xdr:row>
      <xdr:rowOff>52741</xdr:rowOff>
    </xdr:to>
    <xdr:sp macro="" textlink="">
      <xdr:nvSpPr>
        <xdr:cNvPr id="67" name="円/楕円 66">
          <a:extLst>
            <a:ext uri="{FF2B5EF4-FFF2-40B4-BE49-F238E27FC236}">
              <a16:creationId xmlns:a16="http://schemas.microsoft.com/office/drawing/2014/main" id="{00000000-0008-0000-0500-000043000000}"/>
            </a:ext>
          </a:extLst>
        </xdr:cNvPr>
        <xdr:cNvSpPr/>
      </xdr:nvSpPr>
      <xdr:spPr bwMode="auto">
        <a:xfrm>
          <a:off x="4953000" y="3256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37518</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33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110,216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123288</xdr:rowOff>
    </xdr:from>
    <xdr:to>
      <xdr:col>3</xdr:col>
      <xdr:colOff>955675</xdr:colOff>
      <xdr:row>19</xdr:row>
      <xdr:rowOff>53438</xdr:rowOff>
    </xdr:to>
    <xdr:sp macro="" textlink="">
      <xdr:nvSpPr>
        <xdr:cNvPr id="69" name="円/楕円 68">
          <a:extLst>
            <a:ext uri="{FF2B5EF4-FFF2-40B4-BE49-F238E27FC236}">
              <a16:creationId xmlns:a16="http://schemas.microsoft.com/office/drawing/2014/main" id="{00000000-0008-0000-0500-000045000000}"/>
            </a:ext>
          </a:extLst>
        </xdr:cNvPr>
        <xdr:cNvSpPr/>
      </xdr:nvSpPr>
      <xdr:spPr bwMode="auto">
        <a:xfrm>
          <a:off x="4254500" y="3257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38215</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334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110,094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7336</xdr:rowOff>
    </xdr:from>
    <xdr:to>
      <xdr:col>3</xdr:col>
      <xdr:colOff>257175</xdr:colOff>
      <xdr:row>19</xdr:row>
      <xdr:rowOff>108936</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3556000" y="3312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93713</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39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100,383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164681</xdr:rowOff>
    </xdr:from>
    <xdr:to>
      <xdr:col>2</xdr:col>
      <xdr:colOff>692150</xdr:colOff>
      <xdr:row>19</xdr:row>
      <xdr:rowOff>94831</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2857500" y="3298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79608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38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313363</xdr:rowOff>
    </xdr:from>
    <xdr:to>
      <xdr:col>4</xdr:col>
      <xdr:colOff>1117600</xdr:colOff>
      <xdr:row>36</xdr:row>
      <xdr:rowOff>9413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923713"/>
          <a:ext cx="647700" cy="38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a:extLst>
            <a:ext uri="{FF2B5EF4-FFF2-40B4-BE49-F238E27FC236}">
              <a16:creationId xmlns:a16="http://schemas.microsoft.com/office/drawing/2014/main" id="{00000000-0008-0000-0500-00006F000000}"/>
            </a:ext>
          </a:extLst>
        </xdr:cNvPr>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281066</xdr:rowOff>
    </xdr:from>
    <xdr:to>
      <xdr:col>4</xdr:col>
      <xdr:colOff>469900</xdr:colOff>
      <xdr:row>35</xdr:row>
      <xdr:rowOff>313363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891416"/>
          <a:ext cx="698500" cy="322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11802</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22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257019</xdr:rowOff>
    </xdr:from>
    <xdr:to>
      <xdr:col>3</xdr:col>
      <xdr:colOff>904875</xdr:colOff>
      <xdr:row>35</xdr:row>
      <xdr:rowOff>281066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867369"/>
          <a:ext cx="698500" cy="2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227022</xdr:rowOff>
    </xdr:from>
    <xdr:to>
      <xdr:col>3</xdr:col>
      <xdr:colOff>955675</xdr:colOff>
      <xdr:row>35</xdr:row>
      <xdr:rowOff>328622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4254500" y="6837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338799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226310</xdr:rowOff>
    </xdr:from>
    <xdr:to>
      <xdr:col>3</xdr:col>
      <xdr:colOff>206375</xdr:colOff>
      <xdr:row>35</xdr:row>
      <xdr:rowOff>257019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836660"/>
          <a:ext cx="698500" cy="30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183207</xdr:rowOff>
    </xdr:from>
    <xdr:to>
      <xdr:col>3</xdr:col>
      <xdr:colOff>257175</xdr:colOff>
      <xdr:row>35</xdr:row>
      <xdr:rowOff>284807</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3556000" y="6793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294984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56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155666</xdr:rowOff>
    </xdr:from>
    <xdr:to>
      <xdr:col>2</xdr:col>
      <xdr:colOff>692150</xdr:colOff>
      <xdr:row>35</xdr:row>
      <xdr:rowOff>257266</xdr:rowOff>
    </xdr:to>
    <xdr:sp macro="" textlink="">
      <xdr:nvSpPr>
        <xdr:cNvPr id="121" name="フローチャート : 判断 120">
          <a:extLst>
            <a:ext uri="{FF2B5EF4-FFF2-40B4-BE49-F238E27FC236}">
              <a16:creationId xmlns:a16="http://schemas.microsoft.com/office/drawing/2014/main" id="{00000000-0008-0000-0500-000079000000}"/>
            </a:ext>
          </a:extLst>
        </xdr:cNvPr>
        <xdr:cNvSpPr/>
      </xdr:nvSpPr>
      <xdr:spPr bwMode="auto">
        <a:xfrm>
          <a:off x="2857500" y="67660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267443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53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301513</xdr:rowOff>
    </xdr:from>
    <xdr:to>
      <xdr:col>5</xdr:col>
      <xdr:colOff>34925</xdr:colOff>
      <xdr:row>36</xdr:row>
      <xdr:rowOff>60213</xdr:rowOff>
    </xdr:to>
    <xdr:sp macro="" textlink="">
      <xdr:nvSpPr>
        <xdr:cNvPr id="128" name="円/楕円 127">
          <a:extLst>
            <a:ext uri="{FF2B5EF4-FFF2-40B4-BE49-F238E27FC236}">
              <a16:creationId xmlns:a16="http://schemas.microsoft.com/office/drawing/2014/main" id="{00000000-0008-0000-0500-000080000000}"/>
            </a:ext>
          </a:extLst>
        </xdr:cNvPr>
        <xdr:cNvSpPr/>
      </xdr:nvSpPr>
      <xdr:spPr bwMode="auto">
        <a:xfrm>
          <a:off x="5600700" y="6911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273590</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83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29,552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262563</xdr:rowOff>
    </xdr:from>
    <xdr:to>
      <xdr:col>4</xdr:col>
      <xdr:colOff>520700</xdr:colOff>
      <xdr:row>36</xdr:row>
      <xdr:rowOff>21263</xdr:rowOff>
    </xdr:to>
    <xdr:sp macro="" textlink="">
      <xdr:nvSpPr>
        <xdr:cNvPr id="130" name="円/楕円 129">
          <a:extLst>
            <a:ext uri="{FF2B5EF4-FFF2-40B4-BE49-F238E27FC236}">
              <a16:creationId xmlns:a16="http://schemas.microsoft.com/office/drawing/2014/main" id="{00000000-0008-0000-0500-000082000000}"/>
            </a:ext>
          </a:extLst>
        </xdr:cNvPr>
        <xdr:cNvSpPr/>
      </xdr:nvSpPr>
      <xdr:spPr bwMode="auto">
        <a:xfrm>
          <a:off x="4953000" y="6872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6040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959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33,130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230266</xdr:rowOff>
    </xdr:from>
    <xdr:to>
      <xdr:col>3</xdr:col>
      <xdr:colOff>955675</xdr:colOff>
      <xdr:row>35</xdr:row>
      <xdr:rowOff>331866</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4254500" y="6840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316643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926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206219</xdr:rowOff>
    </xdr:from>
    <xdr:to>
      <xdr:col>3</xdr:col>
      <xdr:colOff>257175</xdr:colOff>
      <xdr:row>35</xdr:row>
      <xdr:rowOff>307819</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3556000" y="6816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292596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90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38,306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175510</xdr:rowOff>
    </xdr:from>
    <xdr:to>
      <xdr:col>2</xdr:col>
      <xdr:colOff>692150</xdr:colOff>
      <xdr:row>35</xdr:row>
      <xdr:rowOff>277110</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2857500" y="6785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261887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7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57991</xdr:rowOff>
    </xdr:from>
    <xdr:to>
      <xdr:col>6</xdr:col>
      <xdr:colOff>511175</xdr:colOff>
      <xdr:row>37</xdr:row>
      <xdr:rowOff>72278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01641"/>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72278</xdr:rowOff>
    </xdr:from>
    <xdr:to>
      <xdr:col>5</xdr:col>
      <xdr:colOff>358775</xdr:colOff>
      <xdr:row>37</xdr:row>
      <xdr:rowOff>84272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15928"/>
          <a:ext cx="889000" cy="1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160545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4"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84272</xdr:rowOff>
    </xdr:from>
    <xdr:to>
      <xdr:col>4</xdr:col>
      <xdr:colOff>155575</xdr:colOff>
      <xdr:row>37</xdr:row>
      <xdr:rowOff>131318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27922"/>
          <a:ext cx="889000" cy="4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136129</xdr:rowOff>
    </xdr:from>
    <xdr:to>
      <xdr:col>4</xdr:col>
      <xdr:colOff>206375</xdr:colOff>
      <xdr:row>37</xdr:row>
      <xdr:rowOff>66279</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0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82806</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114645</xdr:rowOff>
    </xdr:from>
    <xdr:to>
      <xdr:col>2</xdr:col>
      <xdr:colOff>638175</xdr:colOff>
      <xdr:row>37</xdr:row>
      <xdr:rowOff>131318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58295"/>
          <a:ext cx="889000" cy="1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148968</xdr:rowOff>
    </xdr:from>
    <xdr:to>
      <xdr:col>3</xdr:col>
      <xdr:colOff>3175</xdr:colOff>
      <xdr:row>37</xdr:row>
      <xdr:rowOff>79118</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2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95645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9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133843</xdr:rowOff>
    </xdr:from>
    <xdr:to>
      <xdr:col>1</xdr:col>
      <xdr:colOff>485775</xdr:colOff>
      <xdr:row>37</xdr:row>
      <xdr:rowOff>63993</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30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80520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7191</xdr:rowOff>
    </xdr:from>
    <xdr:to>
      <xdr:col>6</xdr:col>
      <xdr:colOff>561975</xdr:colOff>
      <xdr:row>37</xdr:row>
      <xdr:rowOff>108791</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35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157068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2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93,223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21478</xdr:rowOff>
    </xdr:from>
    <xdr:to>
      <xdr:col>5</xdr:col>
      <xdr:colOff>409575</xdr:colOff>
      <xdr:row>37</xdr:row>
      <xdr:rowOff>123078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3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114205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91,348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33472</xdr:rowOff>
    </xdr:from>
    <xdr:to>
      <xdr:col>4</xdr:col>
      <xdr:colOff>206375</xdr:colOff>
      <xdr:row>37</xdr:row>
      <xdr:rowOff>135072</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37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126199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80518</xdr:rowOff>
    </xdr:from>
    <xdr:to>
      <xdr:col>3</xdr:col>
      <xdr:colOff>3175</xdr:colOff>
      <xdr:row>38</xdr:row>
      <xdr:rowOff>10668</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42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1795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63845</xdr:rowOff>
    </xdr:from>
    <xdr:to>
      <xdr:col>1</xdr:col>
      <xdr:colOff>485775</xdr:colOff>
      <xdr:row>37</xdr:row>
      <xdr:rowOff>165446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4074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156573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0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137086</xdr:rowOff>
    </xdr:from>
    <xdr:to>
      <xdr:col>6</xdr:col>
      <xdr:colOff>511175</xdr:colOff>
      <xdr:row>58</xdr:row>
      <xdr:rowOff>37241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09736"/>
          <a:ext cx="838200" cy="7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a:extLst>
            <a:ext uri="{FF2B5EF4-FFF2-40B4-BE49-F238E27FC236}">
              <a16:creationId xmlns:a16="http://schemas.microsoft.com/office/drawing/2014/main" id="{00000000-0008-0000-0600-000079000000}"/>
            </a:ext>
          </a:extLst>
        </xdr:cNvPr>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37241</xdr:rowOff>
    </xdr:from>
    <xdr:to>
      <xdr:col>5</xdr:col>
      <xdr:colOff>358775</xdr:colOff>
      <xdr:row>58</xdr:row>
      <xdr:rowOff>58996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981341"/>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64785</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4" y="93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58996</xdr:rowOff>
    </xdr:from>
    <xdr:to>
      <xdr:col>4</xdr:col>
      <xdr:colOff>155575</xdr:colOff>
      <xdr:row>58</xdr:row>
      <xdr:rowOff>136835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03096"/>
          <a:ext cx="889000" cy="7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14856</xdr:rowOff>
    </xdr:from>
    <xdr:to>
      <xdr:col>4</xdr:col>
      <xdr:colOff>206375</xdr:colOff>
      <xdr:row>57</xdr:row>
      <xdr:rowOff>116456</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2857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132983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6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136835</xdr:rowOff>
    </xdr:from>
    <xdr:to>
      <xdr:col>2</xdr:col>
      <xdr:colOff>638175</xdr:colOff>
      <xdr:row>59</xdr:row>
      <xdr:rowOff>16004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0935"/>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51508</xdr:rowOff>
    </xdr:from>
    <xdr:to>
      <xdr:col>3</xdr:col>
      <xdr:colOff>3175</xdr:colOff>
      <xdr:row>57</xdr:row>
      <xdr:rowOff>153108</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1968500" y="982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169635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59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74895</xdr:rowOff>
    </xdr:from>
    <xdr:to>
      <xdr:col>1</xdr:col>
      <xdr:colOff>485775</xdr:colOff>
      <xdr:row>58</xdr:row>
      <xdr:rowOff>5045</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079500" y="984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21572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86286</xdr:rowOff>
    </xdr:from>
    <xdr:to>
      <xdr:col>6</xdr:col>
      <xdr:colOff>561975</xdr:colOff>
      <xdr:row>58</xdr:row>
      <xdr:rowOff>16436</xdr:rowOff>
    </xdr:to>
    <xdr:sp macro="" textlink="">
      <xdr:nvSpPr>
        <xdr:cNvPr id="138" name="円/楕円 137">
          <a:extLst>
            <a:ext uri="{FF2B5EF4-FFF2-40B4-BE49-F238E27FC236}">
              <a16:creationId xmlns:a16="http://schemas.microsoft.com/office/drawing/2014/main" id="{00000000-0008-0000-0600-00008A000000}"/>
            </a:ext>
          </a:extLst>
        </xdr:cNvPr>
        <xdr:cNvSpPr/>
      </xdr:nvSpPr>
      <xdr:spPr>
        <a:xfrm>
          <a:off x="4584700" y="985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64713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3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82,843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157891</xdr:rowOff>
    </xdr:from>
    <xdr:to>
      <xdr:col>5</xdr:col>
      <xdr:colOff>409575</xdr:colOff>
      <xdr:row>58</xdr:row>
      <xdr:rowOff>88041</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3746500" y="993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79168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2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73,446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8196</xdr:rowOff>
    </xdr:from>
    <xdr:to>
      <xdr:col>4</xdr:col>
      <xdr:colOff>206375</xdr:colOff>
      <xdr:row>58</xdr:row>
      <xdr:rowOff>109796</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2857500" y="995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100923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4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86035</xdr:rowOff>
    </xdr:from>
    <xdr:to>
      <xdr:col>3</xdr:col>
      <xdr:colOff>3175</xdr:colOff>
      <xdr:row>59</xdr:row>
      <xdr:rowOff>16185</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1968500" y="100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7312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136654</xdr:rowOff>
    </xdr:from>
    <xdr:to>
      <xdr:col>1</xdr:col>
      <xdr:colOff>485775</xdr:colOff>
      <xdr:row>59</xdr:row>
      <xdr:rowOff>66804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079500" y="1008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57931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146146</xdr:rowOff>
    </xdr:from>
    <xdr:to>
      <xdr:col>6</xdr:col>
      <xdr:colOff>511175</xdr:colOff>
      <xdr:row>77</xdr:row>
      <xdr:rowOff>153439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47796"/>
          <a:ext cx="8382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a:extLst>
            <a:ext uri="{FF2B5EF4-FFF2-40B4-BE49-F238E27FC236}">
              <a16:creationId xmlns:a16="http://schemas.microsoft.com/office/drawing/2014/main" id="{00000000-0008-0000-0600-0000B0000000}"/>
            </a:ext>
          </a:extLst>
        </xdr:cNvPr>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153439</xdr:rowOff>
    </xdr:from>
    <xdr:to>
      <xdr:col>5</xdr:col>
      <xdr:colOff>358775</xdr:colOff>
      <xdr:row>78</xdr:row>
      <xdr:rowOff>6381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5089"/>
          <a:ext cx="8890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a:extLst>
            <a:ext uri="{FF2B5EF4-FFF2-40B4-BE49-F238E27FC236}">
              <a16:creationId xmlns:a16="http://schemas.microsoft.com/office/drawing/2014/main" id="{00000000-0008-0000-0600-0000B2000000}"/>
            </a:ext>
          </a:extLst>
        </xdr:cNvPr>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136409</xdr:rowOff>
    </xdr:from>
    <xdr:to>
      <xdr:col>4</xdr:col>
      <xdr:colOff>155575</xdr:colOff>
      <xdr:row>78</xdr:row>
      <xdr:rowOff>6381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38059"/>
          <a:ext cx="889000" cy="4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6832</xdr:rowOff>
    </xdr:from>
    <xdr:to>
      <xdr:col>4</xdr:col>
      <xdr:colOff>206375</xdr:colOff>
      <xdr:row>77</xdr:row>
      <xdr:rowOff>108432</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2857500" y="1320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124959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29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136409</xdr:rowOff>
    </xdr:from>
    <xdr:to>
      <xdr:col>2</xdr:col>
      <xdr:colOff>638175</xdr:colOff>
      <xdr:row>77</xdr:row>
      <xdr:rowOff>151381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38059"/>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19749</xdr:rowOff>
    </xdr:from>
    <xdr:to>
      <xdr:col>3</xdr:col>
      <xdr:colOff>3175</xdr:colOff>
      <xdr:row>77</xdr:row>
      <xdr:rowOff>121349</xdr:rowOff>
    </xdr:to>
    <xdr:sp macro="" textlink="">
      <xdr:nvSpPr>
        <xdr:cNvPr id="184" name="フローチャート : 判断 183">
          <a:extLst>
            <a:ext uri="{FF2B5EF4-FFF2-40B4-BE49-F238E27FC236}">
              <a16:creationId xmlns:a16="http://schemas.microsoft.com/office/drawing/2014/main" id="{00000000-0008-0000-0600-0000B8000000}"/>
            </a:ext>
          </a:extLst>
        </xdr:cNvPr>
        <xdr:cNvSpPr/>
      </xdr:nvSpPr>
      <xdr:spPr>
        <a:xfrm>
          <a:off x="1968500" y="13221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137876</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29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37488</xdr:rowOff>
    </xdr:from>
    <xdr:to>
      <xdr:col>1</xdr:col>
      <xdr:colOff>485775</xdr:colOff>
      <xdr:row>77</xdr:row>
      <xdr:rowOff>139088</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1079500" y="1323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155615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7" y="130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95346</xdr:rowOff>
    </xdr:from>
    <xdr:to>
      <xdr:col>6</xdr:col>
      <xdr:colOff>561975</xdr:colOff>
      <xdr:row>78</xdr:row>
      <xdr:rowOff>25496</xdr:rowOff>
    </xdr:to>
    <xdr:sp macro="" textlink="">
      <xdr:nvSpPr>
        <xdr:cNvPr id="193" name="円/楕円 192">
          <a:extLst>
            <a:ext uri="{FF2B5EF4-FFF2-40B4-BE49-F238E27FC236}">
              <a16:creationId xmlns:a16="http://schemas.microsoft.com/office/drawing/2014/main" id="{00000000-0008-0000-0600-0000C1000000}"/>
            </a:ext>
          </a:extLst>
        </xdr:cNvPr>
        <xdr:cNvSpPr/>
      </xdr:nvSpPr>
      <xdr:spPr>
        <a:xfrm>
          <a:off x="45847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73773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7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102639</xdr:rowOff>
    </xdr:from>
    <xdr:to>
      <xdr:col>5</xdr:col>
      <xdr:colOff>409575</xdr:colOff>
      <xdr:row>78</xdr:row>
      <xdr:rowOff>32789</xdr:rowOff>
    </xdr:to>
    <xdr:sp macro="" textlink="">
      <xdr:nvSpPr>
        <xdr:cNvPr id="195" name="円/楕円 194">
          <a:extLst>
            <a:ext uri="{FF2B5EF4-FFF2-40B4-BE49-F238E27FC236}">
              <a16:creationId xmlns:a16="http://schemas.microsoft.com/office/drawing/2014/main" id="{00000000-0008-0000-0600-0000C3000000}"/>
            </a:ext>
          </a:extLst>
        </xdr:cNvPr>
        <xdr:cNvSpPr/>
      </xdr:nvSpPr>
      <xdr:spPr>
        <a:xfrm>
          <a:off x="3746500" y="13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23916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7" y="133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127031</xdr:rowOff>
    </xdr:from>
    <xdr:to>
      <xdr:col>4</xdr:col>
      <xdr:colOff>206375</xdr:colOff>
      <xdr:row>78</xdr:row>
      <xdr:rowOff>57181</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2857500" y="133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48308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7" y="134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85609</xdr:rowOff>
    </xdr:from>
    <xdr:to>
      <xdr:col>3</xdr:col>
      <xdr:colOff>3175</xdr:colOff>
      <xdr:row>78</xdr:row>
      <xdr:rowOff>15759</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1968500" y="132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6886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7" y="133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100581</xdr:rowOff>
    </xdr:from>
    <xdr:to>
      <xdr:col>1</xdr:col>
      <xdr:colOff>485775</xdr:colOff>
      <xdr:row>78</xdr:row>
      <xdr:rowOff>30731</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1079500" y="1330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21858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7" y="13394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41615</xdr:rowOff>
    </xdr:from>
    <xdr:to>
      <xdr:col>6</xdr:col>
      <xdr:colOff>511175</xdr:colOff>
      <xdr:row>92</xdr:row>
      <xdr:rowOff>117607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815015"/>
          <a:ext cx="8382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a:extLst>
            <a:ext uri="{FF2B5EF4-FFF2-40B4-BE49-F238E27FC236}">
              <a16:creationId xmlns:a16="http://schemas.microsoft.com/office/drawing/2014/main" id="{00000000-0008-0000-0600-0000EC000000}"/>
            </a:ext>
          </a:extLst>
        </xdr:cNvPr>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117607</xdr:rowOff>
    </xdr:from>
    <xdr:to>
      <xdr:col>5</xdr:col>
      <xdr:colOff>358775</xdr:colOff>
      <xdr:row>93</xdr:row>
      <xdr:rowOff>80166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891007"/>
          <a:ext cx="889000" cy="13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80166</xdr:rowOff>
    </xdr:from>
    <xdr:to>
      <xdr:col>4</xdr:col>
      <xdr:colOff>155575</xdr:colOff>
      <xdr:row>94</xdr:row>
      <xdr:rowOff>15684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025016"/>
          <a:ext cx="889000" cy="10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117948</xdr:rowOff>
    </xdr:from>
    <xdr:to>
      <xdr:col>4</xdr:col>
      <xdr:colOff>206375</xdr:colOff>
      <xdr:row>97</xdr:row>
      <xdr:rowOff>48098</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2857500" y="1657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39225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66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15684</xdr:rowOff>
    </xdr:from>
    <xdr:to>
      <xdr:col>2</xdr:col>
      <xdr:colOff>638175</xdr:colOff>
      <xdr:row>94</xdr:row>
      <xdr:rowOff>58744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131984"/>
          <a:ext cx="889000" cy="4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49092</xdr:rowOff>
    </xdr:from>
    <xdr:to>
      <xdr:col>3</xdr:col>
      <xdr:colOff>3175</xdr:colOff>
      <xdr:row>97</xdr:row>
      <xdr:rowOff>150692</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1968500" y="1667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141819</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76082</xdr:rowOff>
    </xdr:from>
    <xdr:to>
      <xdr:col>1</xdr:col>
      <xdr:colOff>485775</xdr:colOff>
      <xdr:row>98</xdr:row>
      <xdr:rowOff>6232</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079500" y="1670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168809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9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162265</xdr:rowOff>
    </xdr:from>
    <xdr:to>
      <xdr:col>6</xdr:col>
      <xdr:colOff>561975</xdr:colOff>
      <xdr:row>92</xdr:row>
      <xdr:rowOff>92415</xdr:rowOff>
    </xdr:to>
    <xdr:sp macro="" textlink="">
      <xdr:nvSpPr>
        <xdr:cNvPr id="253" name="円/楕円 252">
          <a:extLst>
            <a:ext uri="{FF2B5EF4-FFF2-40B4-BE49-F238E27FC236}">
              <a16:creationId xmlns:a16="http://schemas.microsoft.com/office/drawing/2014/main" id="{00000000-0008-0000-0600-0000FD000000}"/>
            </a:ext>
          </a:extLst>
        </xdr:cNvPr>
        <xdr:cNvSpPr/>
      </xdr:nvSpPr>
      <xdr:spPr>
        <a:xfrm>
          <a:off x="4584700" y="1576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13692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61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117,007</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66807</xdr:rowOff>
    </xdr:from>
    <xdr:to>
      <xdr:col>5</xdr:col>
      <xdr:colOff>409575</xdr:colOff>
      <xdr:row>92</xdr:row>
      <xdr:rowOff>168407</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3746500" y="1584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91</xdr:row>
      <xdr:rowOff>13484</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4" y="1561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112,353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29366</xdr:rowOff>
    </xdr:from>
    <xdr:to>
      <xdr:col>4</xdr:col>
      <xdr:colOff>206375</xdr:colOff>
      <xdr:row>93</xdr:row>
      <xdr:rowOff>130966</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2857500" y="1597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91</xdr:row>
      <xdr:rowOff>147493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4" y="1574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104,146</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136334</xdr:rowOff>
    </xdr:from>
    <xdr:to>
      <xdr:col>3</xdr:col>
      <xdr:colOff>3175</xdr:colOff>
      <xdr:row>94</xdr:row>
      <xdr:rowOff>66484</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1968500" y="160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83011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58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97,595</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7944</xdr:rowOff>
    </xdr:from>
    <xdr:to>
      <xdr:col>1</xdr:col>
      <xdr:colOff>485775</xdr:colOff>
      <xdr:row>94</xdr:row>
      <xdr:rowOff>109544</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079500" y="161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126071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89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161120</xdr:rowOff>
    </xdr:from>
    <xdr:to>
      <xdr:col>15</xdr:col>
      <xdr:colOff>180975</xdr:colOff>
      <xdr:row>37</xdr:row>
      <xdr:rowOff>12114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33320"/>
          <a:ext cx="838200" cy="2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a:extLst>
            <a:ext uri="{FF2B5EF4-FFF2-40B4-BE49-F238E27FC236}">
              <a16:creationId xmlns:a16="http://schemas.microsoft.com/office/drawing/2014/main" id="{00000000-0008-0000-0600-000025010000}"/>
            </a:ext>
          </a:extLst>
        </xdr:cNvPr>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12114</xdr:rowOff>
    </xdr:from>
    <xdr:to>
      <xdr:col>14</xdr:col>
      <xdr:colOff>28575</xdr:colOff>
      <xdr:row>37</xdr:row>
      <xdr:rowOff>70750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55764"/>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a:extLst>
            <a:ext uri="{FF2B5EF4-FFF2-40B4-BE49-F238E27FC236}">
              <a16:creationId xmlns:a16="http://schemas.microsoft.com/office/drawing/2014/main" id="{00000000-0008-0000-0600-000027010000}"/>
            </a:ext>
          </a:extLst>
        </xdr:cNvPr>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70750</xdr:rowOff>
    </xdr:from>
    <xdr:to>
      <xdr:col>12</xdr:col>
      <xdr:colOff>511175</xdr:colOff>
      <xdr:row>37</xdr:row>
      <xdr:rowOff>74122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14400"/>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76207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7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74122</xdr:rowOff>
    </xdr:from>
    <xdr:to>
      <xdr:col>11</xdr:col>
      <xdr:colOff>307975</xdr:colOff>
      <xdr:row>37</xdr:row>
      <xdr:rowOff>79445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17772"/>
          <a:ext cx="8890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3" name="フローチャート : 判断 302">
          <a:extLst>
            <a:ext uri="{FF2B5EF4-FFF2-40B4-BE49-F238E27FC236}">
              <a16:creationId xmlns:a16="http://schemas.microsoft.com/office/drawing/2014/main" id="{00000000-0008-0000-0600-00002F010000}"/>
            </a:ext>
          </a:extLst>
        </xdr:cNvPr>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109034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0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110320</xdr:rowOff>
    </xdr:from>
    <xdr:to>
      <xdr:col>15</xdr:col>
      <xdr:colOff>231775</xdr:colOff>
      <xdr:row>37</xdr:row>
      <xdr:rowOff>40470</xdr:rowOff>
    </xdr:to>
    <xdr:sp macro="" textlink="">
      <xdr:nvSpPr>
        <xdr:cNvPr id="310" name="円/楕円 309">
          <a:extLst>
            <a:ext uri="{FF2B5EF4-FFF2-40B4-BE49-F238E27FC236}">
              <a16:creationId xmlns:a16="http://schemas.microsoft.com/office/drawing/2014/main" id="{00000000-0008-0000-0600-000036010000}"/>
            </a:ext>
          </a:extLst>
        </xdr:cNvPr>
        <xdr:cNvSpPr/>
      </xdr:nvSpPr>
      <xdr:spPr>
        <a:xfrm>
          <a:off x="10426700" y="628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88747</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0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104,378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132764</xdr:rowOff>
    </xdr:from>
    <xdr:to>
      <xdr:col>14</xdr:col>
      <xdr:colOff>79375</xdr:colOff>
      <xdr:row>37</xdr:row>
      <xdr:rowOff>62914</xdr:rowOff>
    </xdr:to>
    <xdr:sp macro="" textlink="">
      <xdr:nvSpPr>
        <xdr:cNvPr id="312" name="円/楕円 311">
          <a:extLst>
            <a:ext uri="{FF2B5EF4-FFF2-40B4-BE49-F238E27FC236}">
              <a16:creationId xmlns:a16="http://schemas.microsoft.com/office/drawing/2014/main" id="{00000000-0008-0000-0600-000038010000}"/>
            </a:ext>
          </a:extLst>
        </xdr:cNvPr>
        <xdr:cNvSpPr/>
      </xdr:nvSpPr>
      <xdr:spPr>
        <a:xfrm>
          <a:off x="9588500" y="63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54041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9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19950</xdr:rowOff>
    </xdr:from>
    <xdr:to>
      <xdr:col>12</xdr:col>
      <xdr:colOff>561975</xdr:colOff>
      <xdr:row>37</xdr:row>
      <xdr:rowOff>121550</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8699500" y="63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112677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5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83,097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23322</xdr:rowOff>
    </xdr:from>
    <xdr:to>
      <xdr:col>11</xdr:col>
      <xdr:colOff>358775</xdr:colOff>
      <xdr:row>37</xdr:row>
      <xdr:rowOff>124922</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7810500" y="63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116049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5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28645</xdr:rowOff>
    </xdr:from>
    <xdr:to>
      <xdr:col>10</xdr:col>
      <xdr:colOff>155575</xdr:colOff>
      <xdr:row>37</xdr:row>
      <xdr:rowOff>130245</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6921500" y="637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121372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6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23362</xdr:rowOff>
    </xdr:from>
    <xdr:to>
      <xdr:col>15</xdr:col>
      <xdr:colOff>180975</xdr:colOff>
      <xdr:row>58</xdr:row>
      <xdr:rowOff>63436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967462"/>
          <a:ext cx="838200" cy="4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152312</xdr:rowOff>
    </xdr:from>
    <xdr:to>
      <xdr:col>14</xdr:col>
      <xdr:colOff>28575</xdr:colOff>
      <xdr:row>58</xdr:row>
      <xdr:rowOff>23362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9924962"/>
          <a:ext cx="889000" cy="4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139167</xdr:rowOff>
    </xdr:from>
    <xdr:to>
      <xdr:col>12</xdr:col>
      <xdr:colOff>511175</xdr:colOff>
      <xdr:row>57</xdr:row>
      <xdr:rowOff>152312</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568917"/>
          <a:ext cx="889000" cy="35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130662</xdr:rowOff>
    </xdr:from>
    <xdr:to>
      <xdr:col>12</xdr:col>
      <xdr:colOff>561975</xdr:colOff>
      <xdr:row>57</xdr:row>
      <xdr:rowOff>60812</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73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77339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50794" y="95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139167</xdr:rowOff>
    </xdr:from>
    <xdr:to>
      <xdr:col>11</xdr:col>
      <xdr:colOff>307975</xdr:colOff>
      <xdr:row>57</xdr:row>
      <xdr:rowOff>34427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568917"/>
          <a:ext cx="889000" cy="2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116407</xdr:rowOff>
    </xdr:from>
    <xdr:to>
      <xdr:col>11</xdr:col>
      <xdr:colOff>358775</xdr:colOff>
      <xdr:row>57</xdr:row>
      <xdr:rowOff>46557</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717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37684</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61794" y="981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18370</xdr:rowOff>
    </xdr:from>
    <xdr:to>
      <xdr:col>10</xdr:col>
      <xdr:colOff>155575</xdr:colOff>
      <xdr:row>57</xdr:row>
      <xdr:rowOff>119970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7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111097</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672794" y="988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12636</xdr:rowOff>
    </xdr:from>
    <xdr:to>
      <xdr:col>15</xdr:col>
      <xdr:colOff>231775</xdr:colOff>
      <xdr:row>58</xdr:row>
      <xdr:rowOff>114236</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95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99013</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87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144012</xdr:rowOff>
    </xdr:from>
    <xdr:to>
      <xdr:col>14</xdr:col>
      <xdr:colOff>79375</xdr:colOff>
      <xdr:row>58</xdr:row>
      <xdr:rowOff>74162</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9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65289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75,624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101512</xdr:rowOff>
    </xdr:from>
    <xdr:to>
      <xdr:col>12</xdr:col>
      <xdr:colOff>561975</xdr:colOff>
      <xdr:row>58</xdr:row>
      <xdr:rowOff>31662</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87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22789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9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88,638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88367</xdr:rowOff>
    </xdr:from>
    <xdr:to>
      <xdr:col>11</xdr:col>
      <xdr:colOff>358775</xdr:colOff>
      <xdr:row>56</xdr:row>
      <xdr:rowOff>18517</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951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35044</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9293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197,663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155077</xdr:rowOff>
    </xdr:from>
    <xdr:to>
      <xdr:col>10</xdr:col>
      <xdr:colOff>155575</xdr:colOff>
      <xdr:row>57</xdr:row>
      <xdr:rowOff>85227</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7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101754</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4" y="953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6344</xdr:rowOff>
    </xdr:from>
    <xdr:to>
      <xdr:col>15</xdr:col>
      <xdr:colOff>180975</xdr:colOff>
      <xdr:row>78</xdr:row>
      <xdr:rowOff>51529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379444"/>
          <a:ext cx="838200" cy="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a:extLst>
            <a:ext uri="{FF2B5EF4-FFF2-40B4-BE49-F238E27FC236}">
              <a16:creationId xmlns:a16="http://schemas.microsoft.com/office/drawing/2014/main" id="{00000000-0008-0000-0600-000097010000}"/>
            </a:ext>
          </a:extLst>
        </xdr:cNvPr>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20864</xdr:rowOff>
    </xdr:from>
    <xdr:to>
      <xdr:col>14</xdr:col>
      <xdr:colOff>28575</xdr:colOff>
      <xdr:row>78</xdr:row>
      <xdr:rowOff>6344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222514"/>
          <a:ext cx="889000" cy="15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55712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140088</xdr:rowOff>
    </xdr:from>
    <xdr:to>
      <xdr:col>12</xdr:col>
      <xdr:colOff>561975</xdr:colOff>
      <xdr:row>77</xdr:row>
      <xdr:rowOff>70238</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8699500" y="1317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86765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2945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729</xdr:rowOff>
    </xdr:from>
    <xdr:to>
      <xdr:col>15</xdr:col>
      <xdr:colOff>231775</xdr:colOff>
      <xdr:row>78</xdr:row>
      <xdr:rowOff>102329</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33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87106</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28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19,285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126994</xdr:rowOff>
    </xdr:from>
    <xdr:to>
      <xdr:col>14</xdr:col>
      <xdr:colOff>79375</xdr:colOff>
      <xdr:row>78</xdr:row>
      <xdr:rowOff>57144</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332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48271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42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29,168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141514</xdr:rowOff>
    </xdr:from>
    <xdr:to>
      <xdr:col>12</xdr:col>
      <xdr:colOff>561975</xdr:colOff>
      <xdr:row>77</xdr:row>
      <xdr:rowOff>71664</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86995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62791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2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161472</xdr:rowOff>
    </xdr:from>
    <xdr:to>
      <xdr:col>15</xdr:col>
      <xdr:colOff>180975</xdr:colOff>
      <xdr:row>97</xdr:row>
      <xdr:rowOff>166917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92122"/>
          <a:ext cx="838200" cy="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a:extLst>
            <a:ext uri="{FF2B5EF4-FFF2-40B4-BE49-F238E27FC236}">
              <a16:creationId xmlns:a16="http://schemas.microsoft.com/office/drawing/2014/main" id="{00000000-0008-0000-0600-0000C4010000}"/>
            </a:ext>
          </a:extLst>
        </xdr:cNvPr>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161472</xdr:rowOff>
    </xdr:from>
    <xdr:to>
      <xdr:col>14</xdr:col>
      <xdr:colOff>28575</xdr:colOff>
      <xdr:row>98</xdr:row>
      <xdr:rowOff>70681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92122"/>
          <a:ext cx="889000" cy="8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a:extLst>
            <a:ext uri="{FF2B5EF4-FFF2-40B4-BE49-F238E27FC236}">
              <a16:creationId xmlns:a16="http://schemas.microsoft.com/office/drawing/2014/main" id="{00000000-0008-0000-0600-0000C6010000}"/>
            </a:ext>
          </a:extLst>
        </xdr:cNvPr>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43683</xdr:rowOff>
    </xdr:from>
    <xdr:to>
      <xdr:col>12</xdr:col>
      <xdr:colOff>561975</xdr:colOff>
      <xdr:row>97</xdr:row>
      <xdr:rowOff>145283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8699500" y="16674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161810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4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116117</xdr:rowOff>
    </xdr:from>
    <xdr:to>
      <xdr:col>15</xdr:col>
      <xdr:colOff>231775</xdr:colOff>
      <xdr:row>98</xdr:row>
      <xdr:rowOff>46267</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7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31044</xdr:rowOff>
    </xdr:from>
    <xdr:ext cx="534377"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6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31,547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110672</xdr:rowOff>
    </xdr:from>
    <xdr:to>
      <xdr:col>14</xdr:col>
      <xdr:colOff>79375</xdr:colOff>
      <xdr:row>98</xdr:row>
      <xdr:rowOff>40822</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74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31949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32,738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19881</xdr:rowOff>
    </xdr:from>
    <xdr:to>
      <xdr:col>12</xdr:col>
      <xdr:colOff>561975</xdr:colOff>
      <xdr:row>98</xdr:row>
      <xdr:rowOff>121481</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8699500" y="1682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112608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91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a:extLst>
            <a:ext uri="{FF2B5EF4-FFF2-40B4-BE49-F238E27FC236}">
              <a16:creationId xmlns:a16="http://schemas.microsoft.com/office/drawing/2014/main" id="{00000000-0008-0000-0600-0000ED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a:extLst>
            <a:ext uri="{FF2B5EF4-FFF2-40B4-BE49-F238E27FC236}">
              <a16:creationId xmlns:a16="http://schemas.microsoft.com/office/drawing/2014/main" id="{00000000-0008-0000-0600-0000EF010000}"/>
            </a:ext>
          </a:extLst>
        </xdr:cNvPr>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19388</xdr:rowOff>
    </xdr:from>
    <xdr:to>
      <xdr:col>23</xdr:col>
      <xdr:colOff>517525</xdr:colOff>
      <xdr:row>39</xdr:row>
      <xdr:rowOff>23899</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5481300" y="6705938"/>
          <a:ext cx="8382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a:extLst>
            <a:ext uri="{FF2B5EF4-FFF2-40B4-BE49-F238E27FC236}">
              <a16:creationId xmlns:a16="http://schemas.microsoft.com/office/drawing/2014/main" id="{00000000-0008-0000-0600-0000F2010000}"/>
            </a:ext>
          </a:extLst>
        </xdr:cNvPr>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19388</xdr:rowOff>
    </xdr:from>
    <xdr:to>
      <xdr:col>22</xdr:col>
      <xdr:colOff>365125</xdr:colOff>
      <xdr:row>39</xdr:row>
      <xdr:rowOff>27336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4592300" y="6705938"/>
          <a:ext cx="889000" cy="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a:extLst>
            <a:ext uri="{FF2B5EF4-FFF2-40B4-BE49-F238E27FC236}">
              <a16:creationId xmlns:a16="http://schemas.microsoft.com/office/drawing/2014/main" id="{00000000-0008-0000-0600-0000F5010000}"/>
            </a:ext>
          </a:extLst>
        </xdr:cNvPr>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29130</xdr:rowOff>
    </xdr:from>
    <xdr:ext cx="534377"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5214111" y="63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27336</xdr:rowOff>
    </xdr:from>
    <xdr:to>
      <xdr:col>21</xdr:col>
      <xdr:colOff>161925</xdr:colOff>
      <xdr:row>39</xdr:row>
      <xdr:rowOff>36998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3703300" y="6713886"/>
          <a:ext cx="889000" cy="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4" name="フローチャート : 判断 503">
          <a:extLst>
            <a:ext uri="{FF2B5EF4-FFF2-40B4-BE49-F238E27FC236}">
              <a16:creationId xmlns:a16="http://schemas.microsoft.com/office/drawing/2014/main" id="{00000000-0008-0000-0600-0000F8010000}"/>
            </a:ext>
          </a:extLst>
        </xdr:cNvPr>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18931</xdr:rowOff>
    </xdr:from>
    <xdr:to>
      <xdr:col>19</xdr:col>
      <xdr:colOff>644525</xdr:colOff>
      <xdr:row>39</xdr:row>
      <xdr:rowOff>36998</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814300" y="6705481"/>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9" name="フローチャート : 判断 508">
          <a:extLst>
            <a:ext uri="{FF2B5EF4-FFF2-40B4-BE49-F238E27FC236}">
              <a16:creationId xmlns:a16="http://schemas.microsoft.com/office/drawing/2014/main" id="{00000000-0008-0000-0600-0000FD010000}"/>
            </a:ext>
          </a:extLst>
        </xdr:cNvPr>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144549</xdr:rowOff>
    </xdr:from>
    <xdr:to>
      <xdr:col>23</xdr:col>
      <xdr:colOff>568325</xdr:colOff>
      <xdr:row>39</xdr:row>
      <xdr:rowOff>74699</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6268700" y="665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59476</xdr:rowOff>
    </xdr:from>
    <xdr:ext cx="469744" cy="259045"/>
    <xdr:sp macro="" textlink="">
      <xdr:nvSpPr>
        <xdr:cNvPr id="517" name="災害復旧事業費該当値テキスト">
          <a:extLst>
            <a:ext uri="{FF2B5EF4-FFF2-40B4-BE49-F238E27FC236}">
              <a16:creationId xmlns:a16="http://schemas.microsoft.com/office/drawing/2014/main" id="{00000000-0008-0000-0600-000005020000}"/>
            </a:ext>
          </a:extLst>
        </xdr:cNvPr>
        <xdr:cNvSpPr txBox="1"/>
      </xdr:nvSpPr>
      <xdr:spPr>
        <a:xfrm>
          <a:off x="16370300" y="6574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140038</xdr:rowOff>
    </xdr:from>
    <xdr:to>
      <xdr:col>22</xdr:col>
      <xdr:colOff>415925</xdr:colOff>
      <xdr:row>39</xdr:row>
      <xdr:rowOff>70188</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5430500" y="66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61315</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7" y="674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147986</xdr:rowOff>
    </xdr:from>
    <xdr:to>
      <xdr:col>21</xdr:col>
      <xdr:colOff>212725</xdr:colOff>
      <xdr:row>39</xdr:row>
      <xdr:rowOff>78136</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4541500" y="666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69263</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7" y="675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157648</xdr:rowOff>
    </xdr:from>
    <xdr:to>
      <xdr:col>20</xdr:col>
      <xdr:colOff>9525</xdr:colOff>
      <xdr:row>39</xdr:row>
      <xdr:rowOff>87798</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3652500" y="66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78925</xdr:rowOff>
    </xdr:from>
    <xdr:ext cx="378565"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4017" y="676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139581</xdr:rowOff>
    </xdr:from>
    <xdr:to>
      <xdr:col>18</xdr:col>
      <xdr:colOff>492125</xdr:colOff>
      <xdr:row>39</xdr:row>
      <xdr:rowOff>69731</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2763500" y="665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60858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7" y="674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a:extLst>
            <a:ext uri="{FF2B5EF4-FFF2-40B4-BE49-F238E27FC236}">
              <a16:creationId xmlns:a16="http://schemas.microsoft.com/office/drawing/2014/main" id="{00000000-0008-0000-0600-000026020000}"/>
            </a:ext>
          </a:extLst>
        </xdr:cNvPr>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a:extLst>
            <a:ext uri="{FF2B5EF4-FFF2-40B4-BE49-F238E27FC236}">
              <a16:creationId xmlns:a16="http://schemas.microsoft.com/office/drawing/2014/main" id="{00000000-0008-0000-0600-000028020000}"/>
            </a:ext>
          </a:extLst>
        </xdr:cNvPr>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a:extLst>
            <a:ext uri="{FF2B5EF4-FFF2-40B4-BE49-F238E27FC236}">
              <a16:creationId xmlns:a16="http://schemas.microsoft.com/office/drawing/2014/main" id="{00000000-0008-0000-0600-00002B020000}"/>
            </a:ext>
          </a:extLst>
        </xdr:cNvPr>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a:extLst>
            <a:ext uri="{FF2B5EF4-FFF2-40B4-BE49-F238E27FC236}">
              <a16:creationId xmlns:a16="http://schemas.microsoft.com/office/drawing/2014/main" id="{00000000-0008-0000-0600-000031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a:extLst>
            <a:ext uri="{FF2B5EF4-FFF2-40B4-BE49-F238E27FC236}">
              <a16:creationId xmlns:a16="http://schemas.microsoft.com/office/drawing/2014/main" id="{00000000-0008-0000-0600-000034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a:extLst>
            <a:ext uri="{FF2B5EF4-FFF2-40B4-BE49-F238E27FC236}">
              <a16:creationId xmlns:a16="http://schemas.microsoft.com/office/drawing/2014/main" id="{00000000-0008-0000-0600-00003E020000}"/>
            </a:ext>
          </a:extLst>
        </xdr:cNvPr>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168681</xdr:rowOff>
    </xdr:from>
    <xdr:to>
      <xdr:col>23</xdr:col>
      <xdr:colOff>517525</xdr:colOff>
      <xdr:row>77</xdr:row>
      <xdr:rowOff>17166</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3198881"/>
          <a:ext cx="8382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a:extLst>
            <a:ext uri="{FF2B5EF4-FFF2-40B4-BE49-F238E27FC236}">
              <a16:creationId xmlns:a16="http://schemas.microsoft.com/office/drawing/2014/main" id="{00000000-0008-0000-0600-000063020000}"/>
            </a:ext>
          </a:extLst>
        </xdr:cNvPr>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168681</xdr:rowOff>
    </xdr:from>
    <xdr:to>
      <xdr:col>22</xdr:col>
      <xdr:colOff>365125</xdr:colOff>
      <xdr:row>76</xdr:row>
      <xdr:rowOff>169478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3198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69126</xdr:rowOff>
    </xdr:from>
    <xdr:ext cx="59901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181794"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158020</xdr:rowOff>
    </xdr:from>
    <xdr:to>
      <xdr:col>21</xdr:col>
      <xdr:colOff>161925</xdr:colOff>
      <xdr:row>76</xdr:row>
      <xdr:rowOff>169478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3188220"/>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16" name="フローチャート : 判断 615">
          <a:extLst>
            <a:ext uri="{FF2B5EF4-FFF2-40B4-BE49-F238E27FC236}">
              <a16:creationId xmlns:a16="http://schemas.microsoft.com/office/drawing/2014/main" id="{00000000-0008-0000-0600-000068020000}"/>
            </a:ext>
          </a:extLst>
        </xdr:cNvPr>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144253</xdr:rowOff>
    </xdr:from>
    <xdr:to>
      <xdr:col>19</xdr:col>
      <xdr:colOff>644525</xdr:colOff>
      <xdr:row>76</xdr:row>
      <xdr:rowOff>158020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814300" y="13174453"/>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19" name="フローチャート : 判断 618">
          <a:extLst>
            <a:ext uri="{FF2B5EF4-FFF2-40B4-BE49-F238E27FC236}">
              <a16:creationId xmlns:a16="http://schemas.microsoft.com/office/drawing/2014/main" id="{00000000-0008-0000-0600-00006B020000}"/>
            </a:ext>
          </a:extLst>
        </xdr:cNvPr>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21" name="フローチャート : 判断 620">
          <a:extLst>
            <a:ext uri="{FF2B5EF4-FFF2-40B4-BE49-F238E27FC236}">
              <a16:creationId xmlns:a16="http://schemas.microsoft.com/office/drawing/2014/main" id="{00000000-0008-0000-0600-00006D020000}"/>
            </a:ext>
          </a:extLst>
        </xdr:cNvPr>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137816</xdr:rowOff>
    </xdr:from>
    <xdr:to>
      <xdr:col>23</xdr:col>
      <xdr:colOff>568325</xdr:colOff>
      <xdr:row>77</xdr:row>
      <xdr:rowOff>67966</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6268700" y="13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116243</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314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64,301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117881</xdr:rowOff>
    </xdr:from>
    <xdr:to>
      <xdr:col>22</xdr:col>
      <xdr:colOff>415925</xdr:colOff>
      <xdr:row>77</xdr:row>
      <xdr:rowOff>48031</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5430500" y="1314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39158</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324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118678</xdr:rowOff>
    </xdr:from>
    <xdr:to>
      <xdr:col>21</xdr:col>
      <xdr:colOff>212725</xdr:colOff>
      <xdr:row>77</xdr:row>
      <xdr:rowOff>48828</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4541500" y="131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39955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107220</xdr:rowOff>
    </xdr:from>
    <xdr:to>
      <xdr:col>20</xdr:col>
      <xdr:colOff>9525</xdr:colOff>
      <xdr:row>77</xdr:row>
      <xdr:rowOff>37370</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3652500" y="131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28497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3230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93453</xdr:rowOff>
    </xdr:from>
    <xdr:to>
      <xdr:col>18</xdr:col>
      <xdr:colOff>492125</xdr:colOff>
      <xdr:row>77</xdr:row>
      <xdr:rowOff>23603</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2763500" y="1312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14730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a:extLst>
            <a:ext uri="{FF2B5EF4-FFF2-40B4-BE49-F238E27FC236}">
              <a16:creationId xmlns:a16="http://schemas.microsoft.com/office/drawing/2014/main" id="{00000000-0008-0000-0600-000096020000}"/>
            </a:ext>
          </a:extLst>
        </xdr:cNvPr>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a:extLst>
            <a:ext uri="{FF2B5EF4-FFF2-40B4-BE49-F238E27FC236}">
              <a16:creationId xmlns:a16="http://schemas.microsoft.com/office/drawing/2014/main" id="{00000000-0008-0000-0600-000098020000}"/>
            </a:ext>
          </a:extLst>
        </xdr:cNvPr>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169532</xdr:rowOff>
    </xdr:from>
    <xdr:to>
      <xdr:col>23</xdr:col>
      <xdr:colOff>517525</xdr:colOff>
      <xdr:row>99</xdr:row>
      <xdr:rowOff>14549</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5481300" y="16971632"/>
          <a:ext cx="838200" cy="1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a:extLst>
            <a:ext uri="{FF2B5EF4-FFF2-40B4-BE49-F238E27FC236}">
              <a16:creationId xmlns:a16="http://schemas.microsoft.com/office/drawing/2014/main" id="{00000000-0008-0000-0600-00009B020000}"/>
            </a:ext>
          </a:extLst>
        </xdr:cNvPr>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a:extLst>
            <a:ext uri="{FF2B5EF4-FFF2-40B4-BE49-F238E27FC236}">
              <a16:creationId xmlns:a16="http://schemas.microsoft.com/office/drawing/2014/main" id="{00000000-0008-0000-0600-00009C020000}"/>
            </a:ext>
          </a:extLst>
        </xdr:cNvPr>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14549</xdr:rowOff>
    </xdr:from>
    <xdr:to>
      <xdr:col>22</xdr:col>
      <xdr:colOff>365125</xdr:colOff>
      <xdr:row>99</xdr:row>
      <xdr:rowOff>38069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4592300" y="16988099"/>
          <a:ext cx="889000" cy="2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97432</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14111" y="1655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9897</xdr:rowOff>
    </xdr:from>
    <xdr:to>
      <xdr:col>21</xdr:col>
      <xdr:colOff>161925</xdr:colOff>
      <xdr:row>99</xdr:row>
      <xdr:rowOff>38069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3703300" y="16983447"/>
          <a:ext cx="889000" cy="2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61102</xdr:rowOff>
    </xdr:from>
    <xdr:to>
      <xdr:col>21</xdr:col>
      <xdr:colOff>212725</xdr:colOff>
      <xdr:row>98</xdr:row>
      <xdr:rowOff>162702</xdr:rowOff>
    </xdr:to>
    <xdr:sp macro="" textlink="">
      <xdr:nvSpPr>
        <xdr:cNvPr id="673" name="フローチャート : 判断 672">
          <a:extLst>
            <a:ext uri="{FF2B5EF4-FFF2-40B4-BE49-F238E27FC236}">
              <a16:creationId xmlns:a16="http://schemas.microsoft.com/office/drawing/2014/main" id="{00000000-0008-0000-0600-0000A1020000}"/>
            </a:ext>
          </a:extLst>
        </xdr:cNvPr>
        <xdr:cNvSpPr/>
      </xdr:nvSpPr>
      <xdr:spPr>
        <a:xfrm>
          <a:off x="14541500" y="1686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7779</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4325111" y="1663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9897</xdr:rowOff>
    </xdr:from>
    <xdr:to>
      <xdr:col>19</xdr:col>
      <xdr:colOff>644525</xdr:colOff>
      <xdr:row>99</xdr:row>
      <xdr:rowOff>43676</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2814300" y="16983447"/>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38405</xdr:rowOff>
    </xdr:from>
    <xdr:to>
      <xdr:col>20</xdr:col>
      <xdr:colOff>9525</xdr:colOff>
      <xdr:row>98</xdr:row>
      <xdr:rowOff>140005</xdr:rowOff>
    </xdr:to>
    <xdr:sp macro="" textlink="">
      <xdr:nvSpPr>
        <xdr:cNvPr id="676" name="フローチャート : 判断 675">
          <a:extLst>
            <a:ext uri="{FF2B5EF4-FFF2-40B4-BE49-F238E27FC236}">
              <a16:creationId xmlns:a16="http://schemas.microsoft.com/office/drawing/2014/main" id="{00000000-0008-0000-0600-0000A4020000}"/>
            </a:ext>
          </a:extLst>
        </xdr:cNvPr>
        <xdr:cNvSpPr/>
      </xdr:nvSpPr>
      <xdr:spPr>
        <a:xfrm>
          <a:off x="13652500" y="1684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156532</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436111" y="166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46056</xdr:rowOff>
    </xdr:from>
    <xdr:to>
      <xdr:col>18</xdr:col>
      <xdr:colOff>492125</xdr:colOff>
      <xdr:row>98</xdr:row>
      <xdr:rowOff>147656</xdr:rowOff>
    </xdr:to>
    <xdr:sp macro="" textlink="">
      <xdr:nvSpPr>
        <xdr:cNvPr id="678" name="フローチャート : 判断 677">
          <a:extLst>
            <a:ext uri="{FF2B5EF4-FFF2-40B4-BE49-F238E27FC236}">
              <a16:creationId xmlns:a16="http://schemas.microsoft.com/office/drawing/2014/main" id="{00000000-0008-0000-0600-0000A6020000}"/>
            </a:ext>
          </a:extLst>
        </xdr:cNvPr>
        <xdr:cNvSpPr/>
      </xdr:nvSpPr>
      <xdr:spPr>
        <a:xfrm>
          <a:off x="12763500" y="168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164183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547111" y="1662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118732</xdr:rowOff>
    </xdr:from>
    <xdr:to>
      <xdr:col>23</xdr:col>
      <xdr:colOff>568325</xdr:colOff>
      <xdr:row>99</xdr:row>
      <xdr:rowOff>48882</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6268700" y="169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33659</xdr:rowOff>
    </xdr:from>
    <xdr:ext cx="534377" cy="259045"/>
    <xdr:sp macro="" textlink="">
      <xdr:nvSpPr>
        <xdr:cNvPr id="686" name="積立金該当値テキスト">
          <a:extLst>
            <a:ext uri="{FF2B5EF4-FFF2-40B4-BE49-F238E27FC236}">
              <a16:creationId xmlns:a16="http://schemas.microsoft.com/office/drawing/2014/main" id="{00000000-0008-0000-0600-0000AE020000}"/>
            </a:ext>
          </a:extLst>
        </xdr:cNvPr>
        <xdr:cNvSpPr txBox="1"/>
      </xdr:nvSpPr>
      <xdr:spPr>
        <a:xfrm>
          <a:off x="16370300" y="168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135199</xdr:rowOff>
    </xdr:from>
    <xdr:to>
      <xdr:col>22</xdr:col>
      <xdr:colOff>415925</xdr:colOff>
      <xdr:row>99</xdr:row>
      <xdr:rowOff>65349</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5430500" y="169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56476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7" y="1703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158719</xdr:rowOff>
    </xdr:from>
    <xdr:to>
      <xdr:col>21</xdr:col>
      <xdr:colOff>212725</xdr:colOff>
      <xdr:row>99</xdr:row>
      <xdr:rowOff>88869</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4541500" y="169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79996</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7" y="1705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130547</xdr:rowOff>
    </xdr:from>
    <xdr:to>
      <xdr:col>20</xdr:col>
      <xdr:colOff>9525</xdr:colOff>
      <xdr:row>99</xdr:row>
      <xdr:rowOff>60697</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3652500" y="169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51824</xdr:rowOff>
    </xdr:from>
    <xdr:ext cx="469744"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68427" y="1702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164326</xdr:rowOff>
    </xdr:from>
    <xdr:to>
      <xdr:col>18</xdr:col>
      <xdr:colOff>492125</xdr:colOff>
      <xdr:row>99</xdr:row>
      <xdr:rowOff>94476</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2763500" y="169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85603</xdr:rowOff>
    </xdr:from>
    <xdr:ext cx="378565"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5017" y="1705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a:extLst>
            <a:ext uri="{FF2B5EF4-FFF2-40B4-BE49-F238E27FC236}">
              <a16:creationId xmlns:a16="http://schemas.microsoft.com/office/drawing/2014/main" id="{00000000-0008-0000-0600-0000C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a:extLst>
            <a:ext uri="{FF2B5EF4-FFF2-40B4-BE49-F238E27FC236}">
              <a16:creationId xmlns:a16="http://schemas.microsoft.com/office/drawing/2014/main" id="{00000000-0008-0000-0600-0000CF020000}"/>
            </a:ext>
          </a:extLst>
        </xdr:cNvPr>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168138</xdr:rowOff>
    </xdr:from>
    <xdr:to>
      <xdr:col>32</xdr:col>
      <xdr:colOff>187325</xdr:colOff>
      <xdr:row>37</xdr:row>
      <xdr:rowOff>528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1323300" y="6340338"/>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a:extLst>
            <a:ext uri="{FF2B5EF4-FFF2-40B4-BE49-F238E27FC236}">
              <a16:creationId xmlns:a16="http://schemas.microsoft.com/office/drawing/2014/main" id="{00000000-0008-0000-0600-0000D2020000}"/>
            </a:ext>
          </a:extLst>
        </xdr:cNvPr>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528</xdr:rowOff>
    </xdr:from>
    <xdr:to>
      <xdr:col>31</xdr:col>
      <xdr:colOff>34925</xdr:colOff>
      <xdr:row>37</xdr:row>
      <xdr:rowOff>3134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0434300" y="634417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a:extLst>
            <a:ext uri="{FF2B5EF4-FFF2-40B4-BE49-F238E27FC236}">
              <a16:creationId xmlns:a16="http://schemas.microsoft.com/office/drawing/2014/main" id="{00000000-0008-0000-0600-0000D5020000}"/>
            </a:ext>
          </a:extLst>
        </xdr:cNvPr>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3134</xdr:rowOff>
    </xdr:from>
    <xdr:to>
      <xdr:col>29</xdr:col>
      <xdr:colOff>517525</xdr:colOff>
      <xdr:row>37</xdr:row>
      <xdr:rowOff>12324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19545300" y="6346784"/>
          <a:ext cx="8890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39202</xdr:rowOff>
    </xdr:from>
    <xdr:to>
      <xdr:col>29</xdr:col>
      <xdr:colOff>568325</xdr:colOff>
      <xdr:row>38</xdr:row>
      <xdr:rowOff>140802</xdr:rowOff>
    </xdr:to>
    <xdr:sp macro="" textlink="">
      <xdr:nvSpPr>
        <xdr:cNvPr id="728" name="フローチャート : 判断 727">
          <a:extLst>
            <a:ext uri="{FF2B5EF4-FFF2-40B4-BE49-F238E27FC236}">
              <a16:creationId xmlns:a16="http://schemas.microsoft.com/office/drawing/2014/main" id="{00000000-0008-0000-0600-0000D8020000}"/>
            </a:ext>
          </a:extLst>
        </xdr:cNvPr>
        <xdr:cNvSpPr/>
      </xdr:nvSpPr>
      <xdr:spPr>
        <a:xfrm>
          <a:off x="20383500" y="655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131929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0199427" y="6647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12324</xdr:rowOff>
    </xdr:from>
    <xdr:to>
      <xdr:col>28</xdr:col>
      <xdr:colOff>314325</xdr:colOff>
      <xdr:row>37</xdr:row>
      <xdr:rowOff>16439</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8656300" y="635597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149753</xdr:rowOff>
    </xdr:from>
    <xdr:to>
      <xdr:col>28</xdr:col>
      <xdr:colOff>365125</xdr:colOff>
      <xdr:row>38</xdr:row>
      <xdr:rowOff>79904</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9494500" y="64934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71031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10427" y="658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19772</xdr:rowOff>
    </xdr:from>
    <xdr:to>
      <xdr:col>27</xdr:col>
      <xdr:colOff>161925</xdr:colOff>
      <xdr:row>38</xdr:row>
      <xdr:rowOff>121372</xdr:rowOff>
    </xdr:to>
    <xdr:sp macro="" textlink="">
      <xdr:nvSpPr>
        <xdr:cNvPr id="733" name="フローチャート : 判断 732">
          <a:extLst>
            <a:ext uri="{FF2B5EF4-FFF2-40B4-BE49-F238E27FC236}">
              <a16:creationId xmlns:a16="http://schemas.microsoft.com/office/drawing/2014/main" id="{00000000-0008-0000-0600-0000DD020000}"/>
            </a:ext>
          </a:extLst>
        </xdr:cNvPr>
        <xdr:cNvSpPr/>
      </xdr:nvSpPr>
      <xdr:spPr>
        <a:xfrm>
          <a:off x="18605500" y="653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112499</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21427" y="662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117338</xdr:rowOff>
    </xdr:from>
    <xdr:to>
      <xdr:col>32</xdr:col>
      <xdr:colOff>238125</xdr:colOff>
      <xdr:row>37</xdr:row>
      <xdr:rowOff>47488</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2110700" y="6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140215</xdr:rowOff>
    </xdr:from>
    <xdr:ext cx="469744" cy="259045"/>
    <xdr:sp macro="" textlink="">
      <xdr:nvSpPr>
        <xdr:cNvPr id="741" name="投資及び出資金該当値テキスト">
          <a:extLst>
            <a:ext uri="{FF2B5EF4-FFF2-40B4-BE49-F238E27FC236}">
              <a16:creationId xmlns:a16="http://schemas.microsoft.com/office/drawing/2014/main" id="{00000000-0008-0000-0600-0000E5020000}"/>
            </a:ext>
          </a:extLst>
        </xdr:cNvPr>
        <xdr:cNvSpPr txBox="1"/>
      </xdr:nvSpPr>
      <xdr:spPr>
        <a:xfrm>
          <a:off x="22212300" y="614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121178</xdr:rowOff>
    </xdr:from>
    <xdr:to>
      <xdr:col>31</xdr:col>
      <xdr:colOff>85725</xdr:colOff>
      <xdr:row>37</xdr:row>
      <xdr:rowOff>51328</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1272500" y="629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67855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7" y="606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123784</xdr:rowOff>
    </xdr:from>
    <xdr:to>
      <xdr:col>29</xdr:col>
      <xdr:colOff>568325</xdr:colOff>
      <xdr:row>37</xdr:row>
      <xdr:rowOff>53934</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20383500" y="629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70461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7" y="607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132974</xdr:rowOff>
    </xdr:from>
    <xdr:to>
      <xdr:col>28</xdr:col>
      <xdr:colOff>365125</xdr:colOff>
      <xdr:row>37</xdr:row>
      <xdr:rowOff>63124</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9494500" y="63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79651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7" y="608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137089</xdr:rowOff>
    </xdr:from>
    <xdr:to>
      <xdr:col>27</xdr:col>
      <xdr:colOff>161925</xdr:colOff>
      <xdr:row>37</xdr:row>
      <xdr:rowOff>67239</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18605500" y="63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83766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7" y="608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a:extLst>
            <a:ext uri="{FF2B5EF4-FFF2-40B4-BE49-F238E27FC236}">
              <a16:creationId xmlns:a16="http://schemas.microsoft.com/office/drawing/2014/main" id="{00000000-0008-0000-0600-00000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a:extLst>
            <a:ext uri="{FF2B5EF4-FFF2-40B4-BE49-F238E27FC236}">
              <a16:creationId xmlns:a16="http://schemas.microsoft.com/office/drawing/2014/main" id="{00000000-0008-0000-0600-000008030000}"/>
            </a:ext>
          </a:extLst>
        </xdr:cNvPr>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a:extLst>
            <a:ext uri="{FF2B5EF4-FFF2-40B4-BE49-F238E27FC236}">
              <a16:creationId xmlns:a16="http://schemas.microsoft.com/office/drawing/2014/main" id="{00000000-0008-0000-0600-00000B030000}"/>
            </a:ext>
          </a:extLst>
        </xdr:cNvPr>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a:extLst>
            <a:ext uri="{FF2B5EF4-FFF2-40B4-BE49-F238E27FC236}">
              <a16:creationId xmlns:a16="http://schemas.microsoft.com/office/drawing/2014/main" id="{00000000-0008-0000-0600-00000C030000}"/>
            </a:ext>
          </a:extLst>
        </xdr:cNvPr>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a:extLst>
            <a:ext uri="{FF2B5EF4-FFF2-40B4-BE49-F238E27FC236}">
              <a16:creationId xmlns:a16="http://schemas.microsoft.com/office/drawing/2014/main" id="{00000000-0008-0000-0600-00000E030000}"/>
            </a:ext>
          </a:extLst>
        </xdr:cNvPr>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142431</xdr:rowOff>
    </xdr:from>
    <xdr:to>
      <xdr:col>29</xdr:col>
      <xdr:colOff>568325</xdr:colOff>
      <xdr:row>58</xdr:row>
      <xdr:rowOff>72581</xdr:rowOff>
    </xdr:to>
    <xdr:sp macro="" textlink="">
      <xdr:nvSpPr>
        <xdr:cNvPr id="785" name="フローチャート : 判断 784">
          <a:extLst>
            <a:ext uri="{FF2B5EF4-FFF2-40B4-BE49-F238E27FC236}">
              <a16:creationId xmlns:a16="http://schemas.microsoft.com/office/drawing/2014/main" id="{00000000-0008-0000-0600-000011030000}"/>
            </a:ext>
          </a:extLst>
        </xdr:cNvPr>
        <xdr:cNvSpPr/>
      </xdr:nvSpPr>
      <xdr:spPr>
        <a:xfrm>
          <a:off x="20383500" y="9915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89108</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199427" y="969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131381</xdr:rowOff>
    </xdr:from>
    <xdr:to>
      <xdr:col>28</xdr:col>
      <xdr:colOff>365125</xdr:colOff>
      <xdr:row>58</xdr:row>
      <xdr:rowOff>61531</xdr:rowOff>
    </xdr:to>
    <xdr:sp macro="" textlink="">
      <xdr:nvSpPr>
        <xdr:cNvPr id="788" name="フローチャート : 判断 787">
          <a:extLst>
            <a:ext uri="{FF2B5EF4-FFF2-40B4-BE49-F238E27FC236}">
              <a16:creationId xmlns:a16="http://schemas.microsoft.com/office/drawing/2014/main" id="{00000000-0008-0000-0600-000014030000}"/>
            </a:ext>
          </a:extLst>
        </xdr:cNvPr>
        <xdr:cNvSpPr/>
      </xdr:nvSpPr>
      <xdr:spPr>
        <a:xfrm>
          <a:off x="19494500" y="990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78058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10427" y="967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123990</xdr:rowOff>
    </xdr:from>
    <xdr:to>
      <xdr:col>27</xdr:col>
      <xdr:colOff>161925</xdr:colOff>
      <xdr:row>58</xdr:row>
      <xdr:rowOff>54140</xdr:rowOff>
    </xdr:to>
    <xdr:sp macro="" textlink="">
      <xdr:nvSpPr>
        <xdr:cNvPr id="790" name="フローチャート : 判断 789">
          <a:extLst>
            <a:ext uri="{FF2B5EF4-FFF2-40B4-BE49-F238E27FC236}">
              <a16:creationId xmlns:a16="http://schemas.microsoft.com/office/drawing/2014/main" id="{00000000-0008-0000-0600-000016030000}"/>
            </a:ext>
          </a:extLst>
        </xdr:cNvPr>
        <xdr:cNvSpPr/>
      </xdr:nvSpPr>
      <xdr:spPr>
        <a:xfrm>
          <a:off x="18605500" y="989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70667</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21427" y="967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8" name="貸付金該当値テキスト">
          <a:extLst>
            <a:ext uri="{FF2B5EF4-FFF2-40B4-BE49-F238E27FC236}">
              <a16:creationId xmlns:a16="http://schemas.microsoft.com/office/drawing/2014/main" id="{00000000-0008-0000-0600-00001E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a:extLst>
            <a:ext uri="{FF2B5EF4-FFF2-40B4-BE49-F238E27FC236}">
              <a16:creationId xmlns:a16="http://schemas.microsoft.com/office/drawing/2014/main" id="{00000000-0008-0000-0600-000041030000}"/>
            </a:ext>
          </a:extLst>
        </xdr:cNvPr>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a:extLst>
            <a:ext uri="{FF2B5EF4-FFF2-40B4-BE49-F238E27FC236}">
              <a16:creationId xmlns:a16="http://schemas.microsoft.com/office/drawing/2014/main" id="{00000000-0008-0000-0600-000043030000}"/>
            </a:ext>
          </a:extLst>
        </xdr:cNvPr>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101230</xdr:rowOff>
    </xdr:from>
    <xdr:to>
      <xdr:col>32</xdr:col>
      <xdr:colOff>187325</xdr:colOff>
      <xdr:row>74</xdr:row>
      <xdr:rowOff>120596</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1323300" y="12788530"/>
          <a:ext cx="838200" cy="1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a:extLst>
            <a:ext uri="{FF2B5EF4-FFF2-40B4-BE49-F238E27FC236}">
              <a16:creationId xmlns:a16="http://schemas.microsoft.com/office/drawing/2014/main" id="{00000000-0008-0000-0600-000046030000}"/>
            </a:ext>
          </a:extLst>
        </xdr:cNvPr>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101230</xdr:rowOff>
    </xdr:from>
    <xdr:to>
      <xdr:col>31</xdr:col>
      <xdr:colOff>34925</xdr:colOff>
      <xdr:row>74</xdr:row>
      <xdr:rowOff>154787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0434300" y="12788530"/>
          <a:ext cx="889000" cy="53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29649</xdr:rowOff>
    </xdr:from>
    <xdr:to>
      <xdr:col>31</xdr:col>
      <xdr:colOff>85725</xdr:colOff>
      <xdr:row>74</xdr:row>
      <xdr:rowOff>131249</xdr:rowOff>
    </xdr:to>
    <xdr:sp macro="" textlink="">
      <xdr:nvSpPr>
        <xdr:cNvPr id="841" name="フローチャート : 判断 840">
          <a:extLst>
            <a:ext uri="{FF2B5EF4-FFF2-40B4-BE49-F238E27FC236}">
              <a16:creationId xmlns:a16="http://schemas.microsoft.com/office/drawing/2014/main" id="{00000000-0008-0000-0600-000049030000}"/>
            </a:ext>
          </a:extLst>
        </xdr:cNvPr>
        <xdr:cNvSpPr/>
      </xdr:nvSpPr>
      <xdr:spPr>
        <a:xfrm>
          <a:off x="21272500" y="1271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147776</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1056111" y="124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154787</xdr:rowOff>
    </xdr:from>
    <xdr:to>
      <xdr:col>29</xdr:col>
      <xdr:colOff>517525</xdr:colOff>
      <xdr:row>75</xdr:row>
      <xdr:rowOff>22309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9545300" y="12842087"/>
          <a:ext cx="889000" cy="3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104553</xdr:rowOff>
    </xdr:from>
    <xdr:to>
      <xdr:col>29</xdr:col>
      <xdr:colOff>568325</xdr:colOff>
      <xdr:row>75</xdr:row>
      <xdr:rowOff>34703</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0383500" y="1279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25830</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167111" y="1288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22309</xdr:rowOff>
    </xdr:from>
    <xdr:to>
      <xdr:col>28</xdr:col>
      <xdr:colOff>314325</xdr:colOff>
      <xdr:row>75</xdr:row>
      <xdr:rowOff>55259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8656300" y="12881059"/>
          <a:ext cx="889000" cy="3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136743</xdr:rowOff>
    </xdr:from>
    <xdr:to>
      <xdr:col>28</xdr:col>
      <xdr:colOff>365125</xdr:colOff>
      <xdr:row>75</xdr:row>
      <xdr:rowOff>66893</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19494500" y="1282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83420</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278111" y="1259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153224</xdr:rowOff>
    </xdr:from>
    <xdr:to>
      <xdr:col>27</xdr:col>
      <xdr:colOff>161925</xdr:colOff>
      <xdr:row>75</xdr:row>
      <xdr:rowOff>83374</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18605500" y="1284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99901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389111" y="1261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69796</xdr:rowOff>
    </xdr:from>
    <xdr:to>
      <xdr:col>32</xdr:col>
      <xdr:colOff>238125</xdr:colOff>
      <xdr:row>74</xdr:row>
      <xdr:rowOff>171396</xdr:rowOff>
    </xdr:to>
    <xdr:sp macro="" textlink="">
      <xdr:nvSpPr>
        <xdr:cNvPr id="856" name="円/楕円 855">
          <a:extLst>
            <a:ext uri="{FF2B5EF4-FFF2-40B4-BE49-F238E27FC236}">
              <a16:creationId xmlns:a16="http://schemas.microsoft.com/office/drawing/2014/main" id="{00000000-0008-0000-0600-000058030000}"/>
            </a:ext>
          </a:extLst>
        </xdr:cNvPr>
        <xdr:cNvSpPr/>
      </xdr:nvSpPr>
      <xdr:spPr>
        <a:xfrm>
          <a:off x="22110700" y="127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48223</xdr:rowOff>
    </xdr:from>
    <xdr:ext cx="534377" cy="259045"/>
    <xdr:sp macro="" textlink="">
      <xdr:nvSpPr>
        <xdr:cNvPr id="857" name="繰出金該当値テキスト">
          <a:extLst>
            <a:ext uri="{FF2B5EF4-FFF2-40B4-BE49-F238E27FC236}">
              <a16:creationId xmlns:a16="http://schemas.microsoft.com/office/drawing/2014/main" id="{00000000-0008-0000-0600-000059030000}"/>
            </a:ext>
          </a:extLst>
        </xdr:cNvPr>
        <xdr:cNvSpPr txBox="1"/>
      </xdr:nvSpPr>
      <xdr:spPr>
        <a:xfrm>
          <a:off x="22212300" y="1273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76,755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50430</xdr:rowOff>
    </xdr:from>
    <xdr:to>
      <xdr:col>31</xdr:col>
      <xdr:colOff>85725</xdr:colOff>
      <xdr:row>74</xdr:row>
      <xdr:rowOff>152030</xdr:rowOff>
    </xdr:to>
    <xdr:sp macro="" textlink="">
      <xdr:nvSpPr>
        <xdr:cNvPr id="858" name="円/楕円 857">
          <a:extLst>
            <a:ext uri="{FF2B5EF4-FFF2-40B4-BE49-F238E27FC236}">
              <a16:creationId xmlns:a16="http://schemas.microsoft.com/office/drawing/2014/main" id="{00000000-0008-0000-0600-00005A030000}"/>
            </a:ext>
          </a:extLst>
        </xdr:cNvPr>
        <xdr:cNvSpPr/>
      </xdr:nvSpPr>
      <xdr:spPr>
        <a:xfrm>
          <a:off x="21272500" y="1273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143157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83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78,534</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103987</xdr:rowOff>
    </xdr:from>
    <xdr:to>
      <xdr:col>29</xdr:col>
      <xdr:colOff>568325</xdr:colOff>
      <xdr:row>75</xdr:row>
      <xdr:rowOff>34137</xdr:rowOff>
    </xdr:to>
    <xdr:sp macro="" textlink="">
      <xdr:nvSpPr>
        <xdr:cNvPr id="860" name="円/楕円 859">
          <a:extLst>
            <a:ext uri="{FF2B5EF4-FFF2-40B4-BE49-F238E27FC236}">
              <a16:creationId xmlns:a16="http://schemas.microsoft.com/office/drawing/2014/main" id="{00000000-0008-0000-0600-00005C030000}"/>
            </a:ext>
          </a:extLst>
        </xdr:cNvPr>
        <xdr:cNvSpPr/>
      </xdr:nvSpPr>
      <xdr:spPr>
        <a:xfrm>
          <a:off x="20383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50664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73,614</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142959</xdr:rowOff>
    </xdr:from>
    <xdr:to>
      <xdr:col>28</xdr:col>
      <xdr:colOff>365125</xdr:colOff>
      <xdr:row>75</xdr:row>
      <xdr:rowOff>73109</xdr:rowOff>
    </xdr:to>
    <xdr:sp macro="" textlink="">
      <xdr:nvSpPr>
        <xdr:cNvPr id="862" name="円/楕円 861">
          <a:extLst>
            <a:ext uri="{FF2B5EF4-FFF2-40B4-BE49-F238E27FC236}">
              <a16:creationId xmlns:a16="http://schemas.microsoft.com/office/drawing/2014/main" id="{00000000-0008-0000-0600-00005E030000}"/>
            </a:ext>
          </a:extLst>
        </xdr:cNvPr>
        <xdr:cNvSpPr/>
      </xdr:nvSpPr>
      <xdr:spPr>
        <a:xfrm>
          <a:off x="19494500" y="1283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64236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2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70,034</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4459</xdr:rowOff>
    </xdr:from>
    <xdr:to>
      <xdr:col>27</xdr:col>
      <xdr:colOff>161925</xdr:colOff>
      <xdr:row>75</xdr:row>
      <xdr:rowOff>106059</xdr:rowOff>
    </xdr:to>
    <xdr:sp macro="" textlink="">
      <xdr:nvSpPr>
        <xdr:cNvPr id="864" name="円/楕円 863">
          <a:extLst>
            <a:ext uri="{FF2B5EF4-FFF2-40B4-BE49-F238E27FC236}">
              <a16:creationId xmlns:a16="http://schemas.microsoft.com/office/drawing/2014/main" id="{00000000-0008-0000-0600-000060030000}"/>
            </a:ext>
          </a:extLst>
        </xdr:cNvPr>
        <xdr:cNvSpPr/>
      </xdr:nvSpPr>
      <xdr:spPr>
        <a:xfrm>
          <a:off x="18605500" y="128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97186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5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4" name="フローチャート : 判断 893">
          <a:extLst>
            <a:ext uri="{FF2B5EF4-FFF2-40B4-BE49-F238E27FC236}">
              <a16:creationId xmlns:a16="http://schemas.microsoft.com/office/drawing/2014/main" id="{00000000-0008-0000-0600-00007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902" name="フローチャート : 判断 901">
          <a:extLst>
            <a:ext uri="{FF2B5EF4-FFF2-40B4-BE49-F238E27FC236}">
              <a16:creationId xmlns:a16="http://schemas.microsoft.com/office/drawing/2014/main" id="{00000000-0008-0000-0600-000086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904" name="フローチャート : 判断 903">
          <a:extLst>
            <a:ext uri="{FF2B5EF4-FFF2-40B4-BE49-F238E27FC236}">
              <a16:creationId xmlns:a16="http://schemas.microsoft.com/office/drawing/2014/main" id="{00000000-0008-0000-0600-000088030000}"/>
            </a:ext>
          </a:extLst>
        </xdr:cNvPr>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円/楕円 910">
          <a:extLst>
            <a:ext uri="{FF2B5EF4-FFF2-40B4-BE49-F238E27FC236}">
              <a16:creationId xmlns:a16="http://schemas.microsoft.com/office/drawing/2014/main" id="{00000000-0008-0000-0600-00008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13" name="円/楕円 912">
          <a:extLst>
            <a:ext uri="{FF2B5EF4-FFF2-40B4-BE49-F238E27FC236}">
              <a16:creationId xmlns:a16="http://schemas.microsoft.com/office/drawing/2014/main" id="{00000000-0008-0000-0600-00009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15" name="円/楕円 914">
          <a:extLst>
            <a:ext uri="{FF2B5EF4-FFF2-40B4-BE49-F238E27FC236}">
              <a16:creationId xmlns:a16="http://schemas.microsoft.com/office/drawing/2014/main" id="{00000000-0008-0000-0600-00009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17" name="円/楕円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9" name="円/楕円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人件費については、新規採用職員の増に伴う増加となっている。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補助費等については、年金生活者等支援臨時福祉給付金や一部事務組合に対する負担金などによる増となっている。　</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普通建設事業費については、木質バイオマス利用施設整備事業、町道湯原線整備事業、町道小田原庚申線整備事業の完了などによる減が主な要因となっている。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維持補修費については、施設の老朽化に伴い修繕料の増に伴う増加となっている。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扶助費については年々増加しているが、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今後更に少子高齢化が進み支出が大きくなることが見込まれる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積立金は、財政調整基金やふるさとづくり納税寄附基金の積立による増である。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熊本県多良木町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9,986
9,962
165.86
6,708,840
6,299,387
332,567
3,995,270
5,905,872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56.7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91059</xdr:rowOff>
    </xdr:from>
    <xdr:to>
      <xdr:col>6</xdr:col>
      <xdr:colOff>511175</xdr:colOff>
      <xdr:row>37</xdr:row>
      <xdr:rowOff>151384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3259"/>
          <a:ext cx="838200" cy="23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a:extLst>
            <a:ext uri="{FF2B5EF4-FFF2-40B4-BE49-F238E27FC236}">
              <a16:creationId xmlns:a16="http://schemas.microsoft.com/office/drawing/2014/main" id="{00000000-0008-0000-0700-00003F000000}"/>
            </a:ext>
          </a:extLst>
        </xdr:cNvPr>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91059</xdr:rowOff>
    </xdr:from>
    <xdr:to>
      <xdr:col>5</xdr:col>
      <xdr:colOff>358775</xdr:colOff>
      <xdr:row>36</xdr:row>
      <xdr:rowOff>147574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3259"/>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147574</xdr:rowOff>
    </xdr:from>
    <xdr:to>
      <xdr:col>4</xdr:col>
      <xdr:colOff>155575</xdr:colOff>
      <xdr:row>37</xdr:row>
      <xdr:rowOff>11938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1977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132080</xdr:rowOff>
    </xdr:from>
    <xdr:to>
      <xdr:col>4</xdr:col>
      <xdr:colOff>206375</xdr:colOff>
      <xdr:row>38</xdr:row>
      <xdr:rowOff>62230</xdr:rowOff>
    </xdr:to>
    <xdr:sp macro="" textlink="">
      <xdr:nvSpPr>
        <xdr:cNvPr id="68" name="フローチャート : 判断 67">
          <a:extLst>
            <a:ext uri="{FF2B5EF4-FFF2-40B4-BE49-F238E27FC236}">
              <a16:creationId xmlns:a16="http://schemas.microsoft.com/office/drawing/2014/main" id="{00000000-0008-0000-0700-000044000000}"/>
            </a:ext>
          </a:extLst>
        </xdr:cNvPr>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53357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7" y="656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11938</xdr:rowOff>
    </xdr:from>
    <xdr:to>
      <xdr:col>2</xdr:col>
      <xdr:colOff>638175</xdr:colOff>
      <xdr:row>37</xdr:row>
      <xdr:rowOff>58166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5588"/>
          <a:ext cx="889000" cy="4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145034</xdr:rowOff>
    </xdr:from>
    <xdr:to>
      <xdr:col>3</xdr:col>
      <xdr:colOff>3175</xdr:colOff>
      <xdr:row>38</xdr:row>
      <xdr:rowOff>75185</xdr:rowOff>
    </xdr:to>
    <xdr:sp macro="" textlink="">
      <xdr:nvSpPr>
        <xdr:cNvPr id="71" name="フローチャート : 判断 70">
          <a:extLst>
            <a:ext uri="{FF2B5EF4-FFF2-40B4-BE49-F238E27FC236}">
              <a16:creationId xmlns:a16="http://schemas.microsoft.com/office/drawing/2014/main" id="{00000000-0008-0000-0700-000047000000}"/>
            </a:ext>
          </a:extLst>
        </xdr:cNvPr>
        <xdr:cNvSpPr/>
      </xdr:nvSpPr>
      <xdr:spPr>
        <a:xfrm>
          <a:off x="1968500" y="64886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66311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7" y="6581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123571</xdr:rowOff>
    </xdr:from>
    <xdr:to>
      <xdr:col>1</xdr:col>
      <xdr:colOff>485775</xdr:colOff>
      <xdr:row>38</xdr:row>
      <xdr:rowOff>53721</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079500" y="646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44848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7" y="65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100584</xdr:rowOff>
    </xdr:from>
    <xdr:to>
      <xdr:col>6</xdr:col>
      <xdr:colOff>561975</xdr:colOff>
      <xdr:row>38</xdr:row>
      <xdr:rowOff>30735</xdr:rowOff>
    </xdr:to>
    <xdr:sp macro="" textlink="">
      <xdr:nvSpPr>
        <xdr:cNvPr id="80" name="円/楕円 79">
          <a:extLst>
            <a:ext uri="{FF2B5EF4-FFF2-40B4-BE49-F238E27FC236}">
              <a16:creationId xmlns:a16="http://schemas.microsoft.com/office/drawing/2014/main" id="{00000000-0008-0000-0700-000050000000}"/>
            </a:ext>
          </a:extLst>
        </xdr:cNvPr>
        <xdr:cNvSpPr/>
      </xdr:nvSpPr>
      <xdr:spPr>
        <a:xfrm>
          <a:off x="4584700" y="64442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79011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2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40259</xdr:rowOff>
    </xdr:from>
    <xdr:to>
      <xdr:col>5</xdr:col>
      <xdr:colOff>409575</xdr:colOff>
      <xdr:row>36</xdr:row>
      <xdr:rowOff>141859</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3746500" y="62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132986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7" y="630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96774</xdr:rowOff>
    </xdr:from>
    <xdr:to>
      <xdr:col>4</xdr:col>
      <xdr:colOff>206375</xdr:colOff>
      <xdr:row>37</xdr:row>
      <xdr:rowOff>26924</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2857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43451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7" y="604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132588</xdr:rowOff>
    </xdr:from>
    <xdr:to>
      <xdr:col>3</xdr:col>
      <xdr:colOff>3175</xdr:colOff>
      <xdr:row>37</xdr:row>
      <xdr:rowOff>62738</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1968500" y="63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79265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7" y="60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7366</xdr:rowOff>
    </xdr:from>
    <xdr:to>
      <xdr:col>1</xdr:col>
      <xdr:colOff>485775</xdr:colOff>
      <xdr:row>37</xdr:row>
      <xdr:rowOff>108966</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079500" y="63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125493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7" y="612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133273</xdr:rowOff>
    </xdr:from>
    <xdr:to>
      <xdr:col>6</xdr:col>
      <xdr:colOff>511175</xdr:colOff>
      <xdr:row>58</xdr:row>
      <xdr:rowOff>28620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05923"/>
          <a:ext cx="838200" cy="6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28620</xdr:rowOff>
    </xdr:from>
    <xdr:to>
      <xdr:col>5</xdr:col>
      <xdr:colOff>358775</xdr:colOff>
      <xdr:row>58</xdr:row>
      <xdr:rowOff>68112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2720"/>
          <a:ext cx="889000" cy="3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102791</xdr:rowOff>
    </xdr:from>
    <xdr:to>
      <xdr:col>4</xdr:col>
      <xdr:colOff>155575</xdr:colOff>
      <xdr:row>58</xdr:row>
      <xdr:rowOff>68112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75441"/>
          <a:ext cx="8890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27870</xdr:rowOff>
    </xdr:from>
    <xdr:to>
      <xdr:col>4</xdr:col>
      <xdr:colOff>206375</xdr:colOff>
      <xdr:row>57</xdr:row>
      <xdr:rowOff>129470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8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145997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4" y="9575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102791</xdr:rowOff>
    </xdr:from>
    <xdr:to>
      <xdr:col>2</xdr:col>
      <xdr:colOff>638175</xdr:colOff>
      <xdr:row>58</xdr:row>
      <xdr:rowOff>102664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875441"/>
          <a:ext cx="889000" cy="1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19889</xdr:rowOff>
    </xdr:from>
    <xdr:to>
      <xdr:col>3</xdr:col>
      <xdr:colOff>3175</xdr:colOff>
      <xdr:row>57</xdr:row>
      <xdr:rowOff>121489</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79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138016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4" y="956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56331</xdr:rowOff>
    </xdr:from>
    <xdr:to>
      <xdr:col>1</xdr:col>
      <xdr:colOff>485775</xdr:colOff>
      <xdr:row>57</xdr:row>
      <xdr:rowOff>157931</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82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3008</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4" y="96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82473</xdr:rowOff>
    </xdr:from>
    <xdr:to>
      <xdr:col>6</xdr:col>
      <xdr:colOff>561975</xdr:colOff>
      <xdr:row>58</xdr:row>
      <xdr:rowOff>12623</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5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168850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7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149270</xdr:rowOff>
    </xdr:from>
    <xdr:to>
      <xdr:col>5</xdr:col>
      <xdr:colOff>409575</xdr:colOff>
      <xdr:row>58</xdr:row>
      <xdr:rowOff>79420</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9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70547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17312</xdr:rowOff>
    </xdr:from>
    <xdr:to>
      <xdr:col>4</xdr:col>
      <xdr:colOff>206375</xdr:colOff>
      <xdr:row>58</xdr:row>
      <xdr:rowOff>118912</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96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110039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5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51991</xdr:rowOff>
    </xdr:from>
    <xdr:to>
      <xdr:col>3</xdr:col>
      <xdr:colOff>3175</xdr:colOff>
      <xdr:row>57</xdr:row>
      <xdr:rowOff>153591</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2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144718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4" y="991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51864</xdr:rowOff>
    </xdr:from>
    <xdr:to>
      <xdr:col>1</xdr:col>
      <xdr:colOff>485775</xdr:colOff>
      <xdr:row>58</xdr:row>
      <xdr:rowOff>153464</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9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144591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8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51,341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105583</xdr:rowOff>
    </xdr:from>
    <xdr:to>
      <xdr:col>6</xdr:col>
      <xdr:colOff>511175</xdr:colOff>
      <xdr:row>75</xdr:row>
      <xdr:rowOff>114247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64333"/>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a:extLst>
            <a:ext uri="{FF2B5EF4-FFF2-40B4-BE49-F238E27FC236}">
              <a16:creationId xmlns:a16="http://schemas.microsoft.com/office/drawing/2014/main" id="{00000000-0008-0000-0700-0000B2000000}"/>
            </a:ext>
          </a:extLst>
        </xdr:cNvPr>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114247</xdr:rowOff>
    </xdr:from>
    <xdr:to>
      <xdr:col>5</xdr:col>
      <xdr:colOff>358775</xdr:colOff>
      <xdr:row>76</xdr:row>
      <xdr:rowOff>31759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72997"/>
          <a:ext cx="889000" cy="8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31759</xdr:rowOff>
    </xdr:from>
    <xdr:to>
      <xdr:col>4</xdr:col>
      <xdr:colOff>155575</xdr:colOff>
      <xdr:row>76</xdr:row>
      <xdr:rowOff>101510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61959"/>
          <a:ext cx="889000" cy="6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159533</xdr:rowOff>
    </xdr:from>
    <xdr:to>
      <xdr:col>4</xdr:col>
      <xdr:colOff>206375</xdr:colOff>
      <xdr:row>77</xdr:row>
      <xdr:rowOff>89683</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2857500" y="1318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80810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4" y="1328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101510</xdr:rowOff>
    </xdr:from>
    <xdr:to>
      <xdr:col>2</xdr:col>
      <xdr:colOff>638175</xdr:colOff>
      <xdr:row>76</xdr:row>
      <xdr:rowOff>107632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1710"/>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50025</xdr:rowOff>
    </xdr:from>
    <xdr:to>
      <xdr:col>3</xdr:col>
      <xdr:colOff>3175</xdr:colOff>
      <xdr:row>77</xdr:row>
      <xdr:rowOff>151625</xdr:rowOff>
    </xdr:to>
    <xdr:sp macro="" textlink="">
      <xdr:nvSpPr>
        <xdr:cNvPr id="186" name="フローチャート : 判断 185">
          <a:extLst>
            <a:ext uri="{FF2B5EF4-FFF2-40B4-BE49-F238E27FC236}">
              <a16:creationId xmlns:a16="http://schemas.microsoft.com/office/drawing/2014/main" id="{00000000-0008-0000-0700-0000BA000000}"/>
            </a:ext>
          </a:extLst>
        </xdr:cNvPr>
        <xdr:cNvSpPr/>
      </xdr:nvSpPr>
      <xdr:spPr>
        <a:xfrm>
          <a:off x="1968500" y="132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142752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4" y="1334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60668</xdr:rowOff>
    </xdr:from>
    <xdr:to>
      <xdr:col>1</xdr:col>
      <xdr:colOff>485775</xdr:colOff>
      <xdr:row>77</xdr:row>
      <xdr:rowOff>162268</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079500" y="1326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153395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4" y="1335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54783</xdr:rowOff>
    </xdr:from>
    <xdr:to>
      <xdr:col>6</xdr:col>
      <xdr:colOff>561975</xdr:colOff>
      <xdr:row>75</xdr:row>
      <xdr:rowOff>156384</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4584700" y="12913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77660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64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219,962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63447</xdr:rowOff>
    </xdr:from>
    <xdr:to>
      <xdr:col>5</xdr:col>
      <xdr:colOff>409575</xdr:colOff>
      <xdr:row>75</xdr:row>
      <xdr:rowOff>165047</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3746500" y="1292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10124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4" y="1269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218,067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152409</xdr:rowOff>
    </xdr:from>
    <xdr:to>
      <xdr:col>4</xdr:col>
      <xdr:colOff>206375</xdr:colOff>
      <xdr:row>76</xdr:row>
      <xdr:rowOff>82559</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2857500" y="130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99086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4" y="1278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198,609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50710</xdr:rowOff>
    </xdr:from>
    <xdr:to>
      <xdr:col>3</xdr:col>
      <xdr:colOff>3175</xdr:colOff>
      <xdr:row>76</xdr:row>
      <xdr:rowOff>152310</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1968500" y="1308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168837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4" y="12856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56832</xdr:rowOff>
    </xdr:from>
    <xdr:to>
      <xdr:col>1</xdr:col>
      <xdr:colOff>485775</xdr:colOff>
      <xdr:row>76</xdr:row>
      <xdr:rowOff>158432</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079500" y="1308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3509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4" y="128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182,014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90825</xdr:rowOff>
    </xdr:from>
    <xdr:to>
      <xdr:col>6</xdr:col>
      <xdr:colOff>511175</xdr:colOff>
      <xdr:row>96</xdr:row>
      <xdr:rowOff>94605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550025"/>
          <a:ext cx="8382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a:extLst>
            <a:ext uri="{FF2B5EF4-FFF2-40B4-BE49-F238E27FC236}">
              <a16:creationId xmlns:a16="http://schemas.microsoft.com/office/drawing/2014/main" id="{00000000-0008-0000-0700-0000EB000000}"/>
            </a:ext>
          </a:extLst>
        </xdr:cNvPr>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83404</xdr:rowOff>
    </xdr:from>
    <xdr:to>
      <xdr:col>5</xdr:col>
      <xdr:colOff>358775</xdr:colOff>
      <xdr:row>96</xdr:row>
      <xdr:rowOff>94605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542604"/>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29596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14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83404</xdr:rowOff>
    </xdr:from>
    <xdr:to>
      <xdr:col>4</xdr:col>
      <xdr:colOff>155575</xdr:colOff>
      <xdr:row>96</xdr:row>
      <xdr:rowOff>98796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42604"/>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45993</xdr:rowOff>
    </xdr:from>
    <xdr:to>
      <xdr:col>4</xdr:col>
      <xdr:colOff>206375</xdr:colOff>
      <xdr:row>96</xdr:row>
      <xdr:rowOff>147593</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2857500" y="1650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138720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59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98796</xdr:rowOff>
    </xdr:from>
    <xdr:to>
      <xdr:col>2</xdr:col>
      <xdr:colOff>638175</xdr:colOff>
      <xdr:row>96</xdr:row>
      <xdr:rowOff>104214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557996"/>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48034</xdr:rowOff>
    </xdr:from>
    <xdr:to>
      <xdr:col>3</xdr:col>
      <xdr:colOff>3175</xdr:colOff>
      <xdr:row>96</xdr:row>
      <xdr:rowOff>149634</xdr:rowOff>
    </xdr:to>
    <xdr:sp macro="" textlink="">
      <xdr:nvSpPr>
        <xdr:cNvPr id="243" name="フローチャート : 判断 242">
          <a:extLst>
            <a:ext uri="{FF2B5EF4-FFF2-40B4-BE49-F238E27FC236}">
              <a16:creationId xmlns:a16="http://schemas.microsoft.com/office/drawing/2014/main" id="{00000000-0008-0000-0700-0000F3000000}"/>
            </a:ext>
          </a:extLst>
        </xdr:cNvPr>
        <xdr:cNvSpPr/>
      </xdr:nvSpPr>
      <xdr:spPr>
        <a:xfrm>
          <a:off x="1968500" y="1650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140761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59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34424</xdr:rowOff>
    </xdr:from>
    <xdr:to>
      <xdr:col>1</xdr:col>
      <xdr:colOff>485775</xdr:colOff>
      <xdr:row>96</xdr:row>
      <xdr:rowOff>136024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079500" y="1649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152551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40025</xdr:rowOff>
    </xdr:from>
    <xdr:to>
      <xdr:col>6</xdr:col>
      <xdr:colOff>561975</xdr:colOff>
      <xdr:row>96</xdr:row>
      <xdr:rowOff>141625</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4584700" y="164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18452</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7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61,414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43805</xdr:rowOff>
    </xdr:from>
    <xdr:to>
      <xdr:col>5</xdr:col>
      <xdr:colOff>409575</xdr:colOff>
      <xdr:row>96</xdr:row>
      <xdr:rowOff>145405</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3746500" y="1650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136532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5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60,918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32604</xdr:rowOff>
    </xdr:from>
    <xdr:to>
      <xdr:col>4</xdr:col>
      <xdr:colOff>206375</xdr:colOff>
      <xdr:row>96</xdr:row>
      <xdr:rowOff>134204</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2857500" y="1649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150731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6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47996</xdr:rowOff>
    </xdr:from>
    <xdr:to>
      <xdr:col>3</xdr:col>
      <xdr:colOff>3175</xdr:colOff>
      <xdr:row>96</xdr:row>
      <xdr:rowOff>149596</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1968500" y="165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166123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8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53414</xdr:rowOff>
    </xdr:from>
    <xdr:to>
      <xdr:col>1</xdr:col>
      <xdr:colOff>485775</xdr:colOff>
      <xdr:row>96</xdr:row>
      <xdr:rowOff>155014</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079500" y="1651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146141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0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a:extLst>
            <a:ext uri="{FF2B5EF4-FFF2-40B4-BE49-F238E27FC236}">
              <a16:creationId xmlns:a16="http://schemas.microsoft.com/office/drawing/2014/main" id="{00000000-0008-0000-0700-000024010000}"/>
            </a:ext>
          </a:extLst>
        </xdr:cNvPr>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a:extLst>
            <a:ext uri="{FF2B5EF4-FFF2-40B4-BE49-F238E27FC236}">
              <a16:creationId xmlns:a16="http://schemas.microsoft.com/office/drawing/2014/main" id="{00000000-0008-0000-0700-000026010000}"/>
            </a:ext>
          </a:extLst>
        </xdr:cNvPr>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120650</xdr:rowOff>
    </xdr:from>
    <xdr:to>
      <xdr:col>12</xdr:col>
      <xdr:colOff>511175</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643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71946</xdr:rowOff>
    </xdr:from>
    <xdr:to>
      <xdr:col>12</xdr:col>
      <xdr:colOff>561975</xdr:colOff>
      <xdr:row>37</xdr:row>
      <xdr:rowOff>2096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8699500" y="624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18623</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7" y="601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17018</xdr:rowOff>
    </xdr:from>
    <xdr:to>
      <xdr:col>11</xdr:col>
      <xdr:colOff>307975</xdr:colOff>
      <xdr:row>37</xdr:row>
      <xdr:rowOff>120650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360668"/>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125285</xdr:rowOff>
    </xdr:from>
    <xdr:to>
      <xdr:col>11</xdr:col>
      <xdr:colOff>358775</xdr:colOff>
      <xdr:row>36</xdr:row>
      <xdr:rowOff>55435</xdr:rowOff>
    </xdr:to>
    <xdr:sp macro="" textlink="">
      <xdr:nvSpPr>
        <xdr:cNvPr id="300" name="フローチャート : 判断 299">
          <a:extLst>
            <a:ext uri="{FF2B5EF4-FFF2-40B4-BE49-F238E27FC236}">
              <a16:creationId xmlns:a16="http://schemas.microsoft.com/office/drawing/2014/main" id="{00000000-0008-0000-0700-00002C010000}"/>
            </a:ext>
          </a:extLst>
        </xdr:cNvPr>
        <xdr:cNvSpPr/>
      </xdr:nvSpPr>
      <xdr:spPr>
        <a:xfrm>
          <a:off x="7810500" y="61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71962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7" y="590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96710</xdr:rowOff>
    </xdr:from>
    <xdr:to>
      <xdr:col>10</xdr:col>
      <xdr:colOff>155575</xdr:colOff>
      <xdr:row>36</xdr:row>
      <xdr:rowOff>26860</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6921500" y="609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43387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7" y="587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69850</xdr:rowOff>
    </xdr:from>
    <xdr:to>
      <xdr:col>11</xdr:col>
      <xdr:colOff>358775</xdr:colOff>
      <xdr:row>38</xdr:row>
      <xdr:rowOff>0</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7810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162577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137668</xdr:rowOff>
    </xdr:from>
    <xdr:to>
      <xdr:col>10</xdr:col>
      <xdr:colOff>155575</xdr:colOff>
      <xdr:row>37</xdr:row>
      <xdr:rowOff>67818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6921500" y="63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58945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7" y="640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3301</xdr:rowOff>
    </xdr:from>
    <xdr:to>
      <xdr:col>15</xdr:col>
      <xdr:colOff>180975</xdr:colOff>
      <xdr:row>58</xdr:row>
      <xdr:rowOff>8904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47401"/>
          <a:ext cx="8382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3301</xdr:rowOff>
    </xdr:from>
    <xdr:to>
      <xdr:col>14</xdr:col>
      <xdr:colOff>28575</xdr:colOff>
      <xdr:row>58</xdr:row>
      <xdr:rowOff>5386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47401"/>
          <a:ext cx="889000" cy="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a:extLst>
            <a:ext uri="{FF2B5EF4-FFF2-40B4-BE49-F238E27FC236}">
              <a16:creationId xmlns:a16="http://schemas.microsoft.com/office/drawing/2014/main" id="{00000000-0008-0000-0700-00005D010000}"/>
            </a:ext>
          </a:extLst>
        </xdr:cNvPr>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4794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86548</xdr:rowOff>
    </xdr:from>
    <xdr:to>
      <xdr:col>12</xdr:col>
      <xdr:colOff>511175</xdr:colOff>
      <xdr:row>58</xdr:row>
      <xdr:rowOff>5386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859198"/>
          <a:ext cx="889000" cy="9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118019</xdr:rowOff>
    </xdr:from>
    <xdr:to>
      <xdr:col>12</xdr:col>
      <xdr:colOff>561975</xdr:colOff>
      <xdr:row>58</xdr:row>
      <xdr:rowOff>48169</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8699500" y="989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64696</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66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86548</xdr:rowOff>
    </xdr:from>
    <xdr:to>
      <xdr:col>11</xdr:col>
      <xdr:colOff>307975</xdr:colOff>
      <xdr:row>57</xdr:row>
      <xdr:rowOff>148556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859198"/>
          <a:ext cx="889000" cy="6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116417</xdr:rowOff>
    </xdr:from>
    <xdr:to>
      <xdr:col>11</xdr:col>
      <xdr:colOff>358775</xdr:colOff>
      <xdr:row>58</xdr:row>
      <xdr:rowOff>46567</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7810500" y="988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37694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9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128770</xdr:rowOff>
    </xdr:from>
    <xdr:to>
      <xdr:col>10</xdr:col>
      <xdr:colOff>155575</xdr:colOff>
      <xdr:row>58</xdr:row>
      <xdr:rowOff>58920</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6921500" y="9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50047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99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129554</xdr:rowOff>
    </xdr:from>
    <xdr:to>
      <xdr:col>15</xdr:col>
      <xdr:colOff>231775</xdr:colOff>
      <xdr:row>58</xdr:row>
      <xdr:rowOff>59704</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10426700" y="990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44481</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17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123951</xdr:rowOff>
    </xdr:from>
    <xdr:to>
      <xdr:col>14</xdr:col>
      <xdr:colOff>79375</xdr:colOff>
      <xdr:row>58</xdr:row>
      <xdr:rowOff>54101</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9588500" y="98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45228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98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59,667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126036</xdr:rowOff>
    </xdr:from>
    <xdr:to>
      <xdr:col>12</xdr:col>
      <xdr:colOff>561975</xdr:colOff>
      <xdr:row>58</xdr:row>
      <xdr:rowOff>56186</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8699500" y="989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47313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99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35748</xdr:rowOff>
    </xdr:from>
    <xdr:to>
      <xdr:col>11</xdr:col>
      <xdr:colOff>358775</xdr:colOff>
      <xdr:row>57</xdr:row>
      <xdr:rowOff>137348</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7810500" y="980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153875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97756</xdr:rowOff>
    </xdr:from>
    <xdr:to>
      <xdr:col>10</xdr:col>
      <xdr:colOff>155575</xdr:colOff>
      <xdr:row>58</xdr:row>
      <xdr:rowOff>27906</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6921500" y="987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44433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64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47930</xdr:rowOff>
    </xdr:from>
    <xdr:to>
      <xdr:col>15</xdr:col>
      <xdr:colOff>180975</xdr:colOff>
      <xdr:row>78</xdr:row>
      <xdr:rowOff>64198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21030"/>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47930</xdr:rowOff>
    </xdr:from>
    <xdr:to>
      <xdr:col>14</xdr:col>
      <xdr:colOff>28575</xdr:colOff>
      <xdr:row>78</xdr:row>
      <xdr:rowOff>60768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21030"/>
          <a:ext cx="8890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60768</xdr:rowOff>
    </xdr:from>
    <xdr:to>
      <xdr:col>12</xdr:col>
      <xdr:colOff>511175</xdr:colOff>
      <xdr:row>78</xdr:row>
      <xdr:rowOff>82065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433868"/>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80094</xdr:rowOff>
    </xdr:from>
    <xdr:to>
      <xdr:col>12</xdr:col>
      <xdr:colOff>561975</xdr:colOff>
      <xdr:row>78</xdr:row>
      <xdr:rowOff>10244</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28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26771</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05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73552</xdr:rowOff>
    </xdr:from>
    <xdr:to>
      <xdr:col>11</xdr:col>
      <xdr:colOff>307975</xdr:colOff>
      <xdr:row>78</xdr:row>
      <xdr:rowOff>82065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46652"/>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96005</xdr:rowOff>
    </xdr:from>
    <xdr:to>
      <xdr:col>11</xdr:col>
      <xdr:colOff>358775</xdr:colOff>
      <xdr:row>78</xdr:row>
      <xdr:rowOff>26155</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29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42682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07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98034</xdr:rowOff>
    </xdr:from>
    <xdr:to>
      <xdr:col>10</xdr:col>
      <xdr:colOff>155575</xdr:colOff>
      <xdr:row>78</xdr:row>
      <xdr:rowOff>28184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2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44711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07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13398</xdr:rowOff>
    </xdr:from>
    <xdr:to>
      <xdr:col>15</xdr:col>
      <xdr:colOff>231775</xdr:colOff>
      <xdr:row>78</xdr:row>
      <xdr:rowOff>114998</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38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99775</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30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8,257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168580</xdr:rowOff>
    </xdr:from>
    <xdr:to>
      <xdr:col>14</xdr:col>
      <xdr:colOff>79375</xdr:colOff>
      <xdr:row>78</xdr:row>
      <xdr:rowOff>98730</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89857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6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9968</xdr:rowOff>
    </xdr:from>
    <xdr:to>
      <xdr:col>12</xdr:col>
      <xdr:colOff>561975</xdr:colOff>
      <xdr:row>78</xdr:row>
      <xdr:rowOff>111568</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38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102695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31265</xdr:rowOff>
    </xdr:from>
    <xdr:to>
      <xdr:col>11</xdr:col>
      <xdr:colOff>358775</xdr:colOff>
      <xdr:row>78</xdr:row>
      <xdr:rowOff>132865</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0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123992</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7" y="134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22752</xdr:rowOff>
    </xdr:from>
    <xdr:to>
      <xdr:col>10</xdr:col>
      <xdr:colOff>155575</xdr:colOff>
      <xdr:row>78</xdr:row>
      <xdr:rowOff>124352</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39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115479</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7" y="1348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55324</xdr:rowOff>
    </xdr:from>
    <xdr:to>
      <xdr:col>15</xdr:col>
      <xdr:colOff>180975</xdr:colOff>
      <xdr:row>96</xdr:row>
      <xdr:rowOff>97444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514524"/>
          <a:ext cx="838200" cy="4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a:extLst>
            <a:ext uri="{FF2B5EF4-FFF2-40B4-BE49-F238E27FC236}">
              <a16:creationId xmlns:a16="http://schemas.microsoft.com/office/drawing/2014/main" id="{00000000-0008-0000-0700-0000C7010000}"/>
            </a:ext>
          </a:extLst>
        </xdr:cNvPr>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28932</xdr:rowOff>
    </xdr:from>
    <xdr:to>
      <xdr:col>14</xdr:col>
      <xdr:colOff>28575</xdr:colOff>
      <xdr:row>96</xdr:row>
      <xdr:rowOff>55324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488132"/>
          <a:ext cx="889000" cy="2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160680</xdr:rowOff>
    </xdr:from>
    <xdr:to>
      <xdr:col>12</xdr:col>
      <xdr:colOff>511175</xdr:colOff>
      <xdr:row>96</xdr:row>
      <xdr:rowOff>28932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448430"/>
          <a:ext cx="889000" cy="3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38128</xdr:rowOff>
    </xdr:from>
    <xdr:to>
      <xdr:col>12</xdr:col>
      <xdr:colOff>561975</xdr:colOff>
      <xdr:row>95</xdr:row>
      <xdr:rowOff>139728</xdr:rowOff>
    </xdr:to>
    <xdr:sp macro="" textlink="">
      <xdr:nvSpPr>
        <xdr:cNvPr id="460" name="フローチャート : 判断 459">
          <a:extLst>
            <a:ext uri="{FF2B5EF4-FFF2-40B4-BE49-F238E27FC236}">
              <a16:creationId xmlns:a16="http://schemas.microsoft.com/office/drawing/2014/main" id="{00000000-0008-0000-0700-0000CC010000}"/>
            </a:ext>
          </a:extLst>
        </xdr:cNvPr>
        <xdr:cNvSpPr/>
      </xdr:nvSpPr>
      <xdr:spPr>
        <a:xfrm>
          <a:off x="8699500" y="1632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156255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10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160680</xdr:rowOff>
    </xdr:from>
    <xdr:to>
      <xdr:col>11</xdr:col>
      <xdr:colOff>307975</xdr:colOff>
      <xdr:row>96</xdr:row>
      <xdr:rowOff>45534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4484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48044</xdr:rowOff>
    </xdr:from>
    <xdr:to>
      <xdr:col>11</xdr:col>
      <xdr:colOff>358775</xdr:colOff>
      <xdr:row>95</xdr:row>
      <xdr:rowOff>149644</xdr:rowOff>
    </xdr:to>
    <xdr:sp macro="" textlink="">
      <xdr:nvSpPr>
        <xdr:cNvPr id="463" name="フローチャート : 判断 462">
          <a:extLst>
            <a:ext uri="{FF2B5EF4-FFF2-40B4-BE49-F238E27FC236}">
              <a16:creationId xmlns:a16="http://schemas.microsoft.com/office/drawing/2014/main" id="{00000000-0008-0000-0700-0000CF010000}"/>
            </a:ext>
          </a:extLst>
        </xdr:cNvPr>
        <xdr:cNvSpPr/>
      </xdr:nvSpPr>
      <xdr:spPr>
        <a:xfrm>
          <a:off x="7810500" y="1633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166171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1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125882</xdr:rowOff>
    </xdr:from>
    <xdr:to>
      <xdr:col>10</xdr:col>
      <xdr:colOff>155575</xdr:colOff>
      <xdr:row>96</xdr:row>
      <xdr:rowOff>56032</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6921500" y="1641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72559</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1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46644</xdr:rowOff>
    </xdr:from>
    <xdr:to>
      <xdr:col>15</xdr:col>
      <xdr:colOff>231775</xdr:colOff>
      <xdr:row>96</xdr:row>
      <xdr:rowOff>148244</xdr:rowOff>
    </xdr:to>
    <xdr:sp macro="" textlink="">
      <xdr:nvSpPr>
        <xdr:cNvPr id="472" name="円/楕円 471">
          <a:extLst>
            <a:ext uri="{FF2B5EF4-FFF2-40B4-BE49-F238E27FC236}">
              <a16:creationId xmlns:a16="http://schemas.microsoft.com/office/drawing/2014/main" id="{00000000-0008-0000-0700-0000D8010000}"/>
            </a:ext>
          </a:extLst>
        </xdr:cNvPr>
        <xdr:cNvSpPr/>
      </xdr:nvSpPr>
      <xdr:spPr>
        <a:xfrm>
          <a:off x="10426700" y="165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25071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48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47,394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4524</xdr:rowOff>
    </xdr:from>
    <xdr:to>
      <xdr:col>14</xdr:col>
      <xdr:colOff>79375</xdr:colOff>
      <xdr:row>96</xdr:row>
      <xdr:rowOff>106124</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9588500" y="1646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97251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5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54,764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149582</xdr:rowOff>
    </xdr:from>
    <xdr:to>
      <xdr:col>12</xdr:col>
      <xdr:colOff>561975</xdr:colOff>
      <xdr:row>96</xdr:row>
      <xdr:rowOff>79732</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8699500" y="164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70859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109880</xdr:rowOff>
    </xdr:from>
    <xdr:to>
      <xdr:col>11</xdr:col>
      <xdr:colOff>358775</xdr:colOff>
      <xdr:row>96</xdr:row>
      <xdr:rowOff>40030</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7810500" y="1639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31157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9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166184</xdr:rowOff>
    </xdr:from>
    <xdr:to>
      <xdr:col>10</xdr:col>
      <xdr:colOff>155575</xdr:colOff>
      <xdr:row>96</xdr:row>
      <xdr:rowOff>96334</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6921500" y="1645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87461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4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84722</xdr:rowOff>
    </xdr:from>
    <xdr:to>
      <xdr:col>23</xdr:col>
      <xdr:colOff>517525</xdr:colOff>
      <xdr:row>38</xdr:row>
      <xdr:rowOff>123936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99822"/>
          <a:ext cx="838200" cy="3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40863</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13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123936</xdr:rowOff>
    </xdr:from>
    <xdr:to>
      <xdr:col>22</xdr:col>
      <xdr:colOff>365125</xdr:colOff>
      <xdr:row>38</xdr:row>
      <xdr:rowOff>141148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639036"/>
          <a:ext cx="889000" cy="1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a:extLst>
            <a:ext uri="{FF2B5EF4-FFF2-40B4-BE49-F238E27FC236}">
              <a16:creationId xmlns:a16="http://schemas.microsoft.com/office/drawing/2014/main" id="{00000000-0008-0000-0700-000006020000}"/>
            </a:ext>
          </a:extLst>
        </xdr:cNvPr>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112844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1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111334</xdr:rowOff>
    </xdr:from>
    <xdr:to>
      <xdr:col>21</xdr:col>
      <xdr:colOff>161925</xdr:colOff>
      <xdr:row>38</xdr:row>
      <xdr:rowOff>141148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26434"/>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106721</xdr:rowOff>
    </xdr:from>
    <xdr:to>
      <xdr:col>21</xdr:col>
      <xdr:colOff>212725</xdr:colOff>
      <xdr:row>38</xdr:row>
      <xdr:rowOff>36871</xdr:rowOff>
    </xdr:to>
    <xdr:sp macro="" textlink="">
      <xdr:nvSpPr>
        <xdr:cNvPr id="521" name="フローチャート : 判断 520">
          <a:extLst>
            <a:ext uri="{FF2B5EF4-FFF2-40B4-BE49-F238E27FC236}">
              <a16:creationId xmlns:a16="http://schemas.microsoft.com/office/drawing/2014/main" id="{00000000-0008-0000-0700-000009020000}"/>
            </a:ext>
          </a:extLst>
        </xdr:cNvPr>
        <xdr:cNvSpPr/>
      </xdr:nvSpPr>
      <xdr:spPr>
        <a:xfrm>
          <a:off x="14541500" y="645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53398</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2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99923</xdr:rowOff>
    </xdr:from>
    <xdr:to>
      <xdr:col>19</xdr:col>
      <xdr:colOff>644525</xdr:colOff>
      <xdr:row>38</xdr:row>
      <xdr:rowOff>111334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1502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105169</xdr:rowOff>
    </xdr:from>
    <xdr:to>
      <xdr:col>20</xdr:col>
      <xdr:colOff>9525</xdr:colOff>
      <xdr:row>38</xdr:row>
      <xdr:rowOff>35319</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3652500" y="644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51846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2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126419</xdr:rowOff>
    </xdr:from>
    <xdr:to>
      <xdr:col>18</xdr:col>
      <xdr:colOff>492125</xdr:colOff>
      <xdr:row>38</xdr:row>
      <xdr:rowOff>56569</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2763500" y="647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73096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4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33922</xdr:rowOff>
    </xdr:from>
    <xdr:to>
      <xdr:col>23</xdr:col>
      <xdr:colOff>568325</xdr:colOff>
      <xdr:row>38</xdr:row>
      <xdr:rowOff>135522</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6268700" y="65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120299</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23,772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73136</xdr:rowOff>
    </xdr:from>
    <xdr:to>
      <xdr:col>22</xdr:col>
      <xdr:colOff>415925</xdr:colOff>
      <xdr:row>39</xdr:row>
      <xdr:rowOff>3286</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5430500" y="6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165863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90348</xdr:rowOff>
    </xdr:from>
    <xdr:to>
      <xdr:col>21</xdr:col>
      <xdr:colOff>212725</xdr:colOff>
      <xdr:row>39</xdr:row>
      <xdr:rowOff>20498</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4541500" y="660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11625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9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60534</xdr:rowOff>
    </xdr:from>
    <xdr:to>
      <xdr:col>20</xdr:col>
      <xdr:colOff>9525</xdr:colOff>
      <xdr:row>38</xdr:row>
      <xdr:rowOff>162134</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3652500" y="657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153261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49123</xdr:rowOff>
    </xdr:from>
    <xdr:to>
      <xdr:col>18</xdr:col>
      <xdr:colOff>492125</xdr:colOff>
      <xdr:row>38</xdr:row>
      <xdr:rowOff>150723</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2763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141850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5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107563</xdr:rowOff>
    </xdr:from>
    <xdr:to>
      <xdr:col>23</xdr:col>
      <xdr:colOff>517525</xdr:colOff>
      <xdr:row>57</xdr:row>
      <xdr:rowOff>112346</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880213"/>
          <a:ext cx="838200" cy="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94748</xdr:rowOff>
    </xdr:from>
    <xdr:to>
      <xdr:col>22</xdr:col>
      <xdr:colOff>365125</xdr:colOff>
      <xdr:row>57</xdr:row>
      <xdr:rowOff>107563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67398"/>
          <a:ext cx="889000" cy="1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125179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14020</xdr:rowOff>
    </xdr:from>
    <xdr:to>
      <xdr:col>21</xdr:col>
      <xdr:colOff>161925</xdr:colOff>
      <xdr:row>57</xdr:row>
      <xdr:rowOff>94748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786670"/>
          <a:ext cx="889000" cy="8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104902</xdr:rowOff>
    </xdr:from>
    <xdr:to>
      <xdr:col>21</xdr:col>
      <xdr:colOff>212725</xdr:colOff>
      <xdr:row>57</xdr:row>
      <xdr:rowOff>35052</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70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51579</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14020</xdr:rowOff>
    </xdr:from>
    <xdr:to>
      <xdr:col>19</xdr:col>
      <xdr:colOff>644525</xdr:colOff>
      <xdr:row>57</xdr:row>
      <xdr:rowOff>36309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786670"/>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97527</xdr:rowOff>
    </xdr:from>
    <xdr:to>
      <xdr:col>20</xdr:col>
      <xdr:colOff>9525</xdr:colOff>
      <xdr:row>57</xdr:row>
      <xdr:rowOff>27677</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69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44204</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47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90381</xdr:rowOff>
    </xdr:from>
    <xdr:to>
      <xdr:col>18</xdr:col>
      <xdr:colOff>492125</xdr:colOff>
      <xdr:row>57</xdr:row>
      <xdr:rowOff>20531</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6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37058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46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61546</xdr:rowOff>
    </xdr:from>
    <xdr:to>
      <xdr:col>23</xdr:col>
      <xdr:colOff>568325</xdr:colOff>
      <xdr:row>57</xdr:row>
      <xdr:rowOff>163146</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83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147923</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43,483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56763</xdr:rowOff>
    </xdr:from>
    <xdr:to>
      <xdr:col>22</xdr:col>
      <xdr:colOff>415925</xdr:colOff>
      <xdr:row>57</xdr:row>
      <xdr:rowOff>158363</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8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149490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44,529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43948</xdr:rowOff>
    </xdr:from>
    <xdr:to>
      <xdr:col>21</xdr:col>
      <xdr:colOff>212725</xdr:colOff>
      <xdr:row>57</xdr:row>
      <xdr:rowOff>145548</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81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136675</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9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47,332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134670</xdr:rowOff>
    </xdr:from>
    <xdr:to>
      <xdr:col>20</xdr:col>
      <xdr:colOff>9525</xdr:colOff>
      <xdr:row>57</xdr:row>
      <xdr:rowOff>64820</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73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55947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8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156959</xdr:rowOff>
    </xdr:from>
    <xdr:to>
      <xdr:col>18</xdr:col>
      <xdr:colOff>492125</xdr:colOff>
      <xdr:row>57</xdr:row>
      <xdr:rowOff>87109</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75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78236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60,114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19388</xdr:rowOff>
    </xdr:from>
    <xdr:to>
      <xdr:col>23</xdr:col>
      <xdr:colOff>517525</xdr:colOff>
      <xdr:row>79</xdr:row>
      <xdr:rowOff>23899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63938"/>
          <a:ext cx="8382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19388</xdr:rowOff>
    </xdr:from>
    <xdr:to>
      <xdr:col>22</xdr:col>
      <xdr:colOff>365125</xdr:colOff>
      <xdr:row>79</xdr:row>
      <xdr:rowOff>27335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63938"/>
          <a:ext cx="88900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29131</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3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27335</xdr:rowOff>
    </xdr:from>
    <xdr:to>
      <xdr:col>21</xdr:col>
      <xdr:colOff>161925</xdr:colOff>
      <xdr:row>79</xdr:row>
      <xdr:rowOff>36998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71885"/>
          <a:ext cx="889000" cy="9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18931</xdr:rowOff>
    </xdr:from>
    <xdr:to>
      <xdr:col>19</xdr:col>
      <xdr:colOff>644525</xdr:colOff>
      <xdr:row>79</xdr:row>
      <xdr:rowOff>36998</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63481"/>
          <a:ext cx="889000" cy="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144549</xdr:rowOff>
    </xdr:from>
    <xdr:to>
      <xdr:col>23</xdr:col>
      <xdr:colOff>568325</xdr:colOff>
      <xdr:row>79</xdr:row>
      <xdr:rowOff>74699</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59476</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3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140038</xdr:rowOff>
    </xdr:from>
    <xdr:to>
      <xdr:col>22</xdr:col>
      <xdr:colOff>415925</xdr:colOff>
      <xdr:row>79</xdr:row>
      <xdr:rowOff>70188</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51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61315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7" y="1360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147985</xdr:rowOff>
    </xdr:from>
    <xdr:to>
      <xdr:col>21</xdr:col>
      <xdr:colOff>212725</xdr:colOff>
      <xdr:row>79</xdr:row>
      <xdr:rowOff>78135</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52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69262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61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157648</xdr:rowOff>
    </xdr:from>
    <xdr:to>
      <xdr:col>20</xdr:col>
      <xdr:colOff>9525</xdr:colOff>
      <xdr:row>79</xdr:row>
      <xdr:rowOff>87798</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3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78925</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3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139581</xdr:rowOff>
    </xdr:from>
    <xdr:to>
      <xdr:col>18</xdr:col>
      <xdr:colOff>492125</xdr:colOff>
      <xdr:row>79</xdr:row>
      <xdr:rowOff>69731</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1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60858</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0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168681</xdr:rowOff>
    </xdr:from>
    <xdr:to>
      <xdr:col>23</xdr:col>
      <xdr:colOff>517525</xdr:colOff>
      <xdr:row>97</xdr:row>
      <xdr:rowOff>17166</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27881"/>
          <a:ext cx="838200" cy="1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a:extLst>
            <a:ext uri="{FF2B5EF4-FFF2-40B4-BE49-F238E27FC236}">
              <a16:creationId xmlns:a16="http://schemas.microsoft.com/office/drawing/2014/main" id="{00000000-0008-0000-0700-0000AB020000}"/>
            </a:ext>
          </a:extLst>
        </xdr:cNvPr>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168681</xdr:rowOff>
    </xdr:from>
    <xdr:to>
      <xdr:col>22</xdr:col>
      <xdr:colOff>365125</xdr:colOff>
      <xdr:row>96</xdr:row>
      <xdr:rowOff>169478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4592300" y="16627881"/>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68984</xdr:rowOff>
    </xdr:from>
    <xdr:ext cx="59901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181794"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158020</xdr:rowOff>
    </xdr:from>
    <xdr:to>
      <xdr:col>21</xdr:col>
      <xdr:colOff>161925</xdr:colOff>
      <xdr:row>96</xdr:row>
      <xdr:rowOff>169478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17220"/>
          <a:ext cx="889000" cy="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688" name="フローチャート : 判断 687">
          <a:extLst>
            <a:ext uri="{FF2B5EF4-FFF2-40B4-BE49-F238E27FC236}">
              <a16:creationId xmlns:a16="http://schemas.microsoft.com/office/drawing/2014/main" id="{00000000-0008-0000-0700-0000B0020000}"/>
            </a:ext>
          </a:extLst>
        </xdr:cNvPr>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144253</xdr:rowOff>
    </xdr:from>
    <xdr:to>
      <xdr:col>19</xdr:col>
      <xdr:colOff>644525</xdr:colOff>
      <xdr:row>96</xdr:row>
      <xdr:rowOff>158020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03453"/>
          <a:ext cx="889000" cy="1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691" name="フローチャート : 判断 690">
          <a:extLst>
            <a:ext uri="{FF2B5EF4-FFF2-40B4-BE49-F238E27FC236}">
              <a16:creationId xmlns:a16="http://schemas.microsoft.com/office/drawing/2014/main" id="{00000000-0008-0000-0700-0000B3020000}"/>
            </a:ext>
          </a:extLst>
        </xdr:cNvPr>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137816</xdr:rowOff>
    </xdr:from>
    <xdr:to>
      <xdr:col>23</xdr:col>
      <xdr:colOff>568325</xdr:colOff>
      <xdr:row>97</xdr:row>
      <xdr:rowOff>67966</xdr:rowOff>
    </xdr:to>
    <xdr:sp macro="" textlink="">
      <xdr:nvSpPr>
        <xdr:cNvPr id="700" name="円/楕円 699">
          <a:extLst>
            <a:ext uri="{FF2B5EF4-FFF2-40B4-BE49-F238E27FC236}">
              <a16:creationId xmlns:a16="http://schemas.microsoft.com/office/drawing/2014/main" id="{00000000-0008-0000-0700-0000BC020000}"/>
            </a:ext>
          </a:extLst>
        </xdr:cNvPr>
        <xdr:cNvSpPr/>
      </xdr:nvSpPr>
      <xdr:spPr>
        <a:xfrm>
          <a:off x="16268700" y="165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116243</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57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64,301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117881</xdr:rowOff>
    </xdr:from>
    <xdr:to>
      <xdr:col>22</xdr:col>
      <xdr:colOff>415925</xdr:colOff>
      <xdr:row>97</xdr:row>
      <xdr:rowOff>48031</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5430500" y="165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39158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6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118678</xdr:rowOff>
    </xdr:from>
    <xdr:to>
      <xdr:col>21</xdr:col>
      <xdr:colOff>212725</xdr:colOff>
      <xdr:row>97</xdr:row>
      <xdr:rowOff>48828</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4541500" y="16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39955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107220</xdr:rowOff>
    </xdr:from>
    <xdr:to>
      <xdr:col>20</xdr:col>
      <xdr:colOff>9525</xdr:colOff>
      <xdr:row>97</xdr:row>
      <xdr:rowOff>37370</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3652500" y="165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28497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5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93453</xdr:rowOff>
    </xdr:from>
    <xdr:to>
      <xdr:col>18</xdr:col>
      <xdr:colOff>492125</xdr:colOff>
      <xdr:row>97</xdr:row>
      <xdr:rowOff>23603</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2763500" y="1655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14730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74,004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a:extLst>
            <a:ext uri="{FF2B5EF4-FFF2-40B4-BE49-F238E27FC236}">
              <a16:creationId xmlns:a16="http://schemas.microsoft.com/office/drawing/2014/main" id="{00000000-0008-0000-0700-0000E4020000}"/>
            </a:ext>
          </a:extLst>
        </xdr:cNvPr>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a:extLst>
            <a:ext uri="{FF2B5EF4-FFF2-40B4-BE49-F238E27FC236}">
              <a16:creationId xmlns:a16="http://schemas.microsoft.com/office/drawing/2014/main" id="{00000000-0008-0000-0700-0000E6020000}"/>
            </a:ext>
          </a:extLst>
        </xdr:cNvPr>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a:extLst>
            <a:ext uri="{FF2B5EF4-FFF2-40B4-BE49-F238E27FC236}">
              <a16:creationId xmlns:a16="http://schemas.microsoft.com/office/drawing/2014/main" id="{00000000-0008-0000-0700-0000E9020000}"/>
            </a:ext>
          </a:extLst>
        </xdr:cNvPr>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106045</xdr:rowOff>
    </xdr:from>
    <xdr:to>
      <xdr:col>28</xdr:col>
      <xdr:colOff>365125</xdr:colOff>
      <xdr:row>39</xdr:row>
      <xdr:rowOff>36195</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19494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52722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963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128143</xdr:rowOff>
    </xdr:from>
    <xdr:to>
      <xdr:col>27</xdr:col>
      <xdr:colOff>161925</xdr:colOff>
      <xdr:row>39</xdr:row>
      <xdr:rowOff>58293</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74820</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99333" y="6418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a:extLst>
            <a:ext uri="{FF2B5EF4-FFF2-40B4-BE49-F238E27FC236}">
              <a16:creationId xmlns:a16="http://schemas.microsoft.com/office/drawing/2014/main" id="{00000000-0008-0000-0700-0000F5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a:extLst>
            <a:ext uri="{FF2B5EF4-FFF2-40B4-BE49-F238E27FC236}">
              <a16:creationId xmlns:a16="http://schemas.microsoft.com/office/drawing/2014/main" id="{00000000-0008-0000-0700-0000F7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7" name="フローチャート : 判断 796">
          <a:extLst>
            <a:ext uri="{FF2B5EF4-FFF2-40B4-BE49-F238E27FC236}">
              <a16:creationId xmlns:a16="http://schemas.microsoft.com/office/drawing/2014/main" id="{00000000-0008-0000-0700-00001D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0" name="フローチャート : 判断 799">
          <a:extLst>
            <a:ext uri="{FF2B5EF4-FFF2-40B4-BE49-F238E27FC236}">
              <a16:creationId xmlns:a16="http://schemas.microsoft.com/office/drawing/2014/main" id="{00000000-0008-0000-0700-000020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総務費については、無線システム普及支援事業や地方創生加速化交付金事業などによる増加と考えられる。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消防費の増加は、防災行政無線システム再整備事業やヘリポート整備事業などにより増となっている。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農林水産業費については、第二多良木地区基盤整備事業や大久保地区畑地帯総合整備</a:t>
          </a:r>
          <a:r>
            <a:rPr kumimoji="1" lang="ja-JP" altLang="en-US" sz="1300" b="0" i="0" u="none" strike="noStrike" kern="0" cap="none" spc="0" normalizeH="0" baseline="0" noProof="0">
              <a:ln>
                <a:noFill/>
              </a:ln>
              <a:solidFill>
                <a:prstClr val="black"/>
              </a:solidFill>
              <a:effectLst/>
              <a:uLnTx/>
              <a:uFillTx/>
              <a:latin typeface="+mn-lt"/>
              <a:ea typeface="+mn-ea"/>
              <a:cs typeface="+mn-cs"/>
            </a:rPr>
            <a:t>等による減と考えられる。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教育費については、再生可能エネルギー等導入事業、町民体育館トレーニング器具購入などの事業完了に伴う減が主な要因となっている。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民生費は扶助費等が増加となっているが、</a:t>
          </a:r>
          <a:r>
            <a:rPr kumimoji="1" lang="ja-JP" altLang="ja-JP" sz="1300" b="0" i="0" u="none" strike="noStrike" kern="0" cap="none" spc="0" normalizeH="0" baseline="0" noProof="0">
              <a:ln>
                <a:noFill/>
              </a:ln>
              <a:solidFill>
                <a:prstClr val="black"/>
              </a:solidFill>
              <a:effectLst/>
              <a:uLnTx/>
              <a:uFillTx/>
              <a:latin typeface="+mn-lt"/>
              <a:ea typeface="+mn-ea"/>
              <a:cs typeface="+mn-cs"/>
            </a:rPr>
            <a:t>今後更に少子高齢化が進み支出が大きくなることが</a:t>
          </a:r>
          <a:r>
            <a:rPr kumimoji="1" lang="ja-JP" altLang="en-US" sz="1300" b="0" i="0" u="none" strike="noStrike" kern="0" cap="none" spc="0" normalizeH="0" baseline="0" noProof="0">
              <a:ln>
                <a:noFill/>
              </a:ln>
              <a:solidFill>
                <a:prstClr val="black"/>
              </a:solidFill>
              <a:effectLst/>
              <a:uLnTx/>
              <a:uFillTx/>
              <a:latin typeface="+mn-lt"/>
              <a:ea typeface="+mn-ea"/>
              <a:cs typeface="+mn-cs"/>
            </a:rPr>
            <a:t>考えられる。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土木費については町道湯原線整備事業や町道小田原庚申線整備事業完了による減が主な要因となっている。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近年は国の経済対策による緊急の財政出動が生じることが多く、翌年度の財政確保を図る上で標準値を上回る実質収支比率を維持し、</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においては地方交付税の減少等により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8.32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％という数値を示した。財政調整基金については、当初予定していた取崩しを行わず、積立を行うなど財源確保を達成したが、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の実質収支が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％減少したことにより前年度実質収支額を下回ることとなったことから、単年度収支・実質単年度収支についても相対的に減少することとなった。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熊本県多良木町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において、財源の確保や経費節減努力、独立採算の原則に基づいた事務の効率化、料金の適正化により、一般会計、特別会計共に実質収支について黒字を示しており、公営企業（法適用）である上水道事業会計についても黒字を示しているため、実質赤字比率、連結実質赤字比率共に赤字は存在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今後も経常経費の削減や、上下水道事業においては適正な使用料の確保を図り、特別会計については一般会計からの繰出金を必要最小限に留めるなど、相互に調整を行っていく。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6708840</v>
      </c>
      <c r="BO4" s="411"/>
      <c r="BP4" s="411"/>
      <c r="BQ4" s="411"/>
      <c r="BR4" s="411"/>
      <c r="BS4" s="411"/>
      <c r="BT4" s="411"/>
      <c r="BU4" s="412"/>
      <c r="BV4" s="410">
        <v>6710636</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8.3000000000000007</v>
      </c>
      <c r="CU4" s="588"/>
      <c r="CV4" s="588"/>
      <c r="CW4" s="588"/>
      <c r="CX4" s="588"/>
      <c r="CY4" s="588"/>
      <c r="CZ4" s="588"/>
      <c r="DA4" s="589"/>
      <c r="DB4" s="587">
        <v>8.9</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6299387</v>
      </c>
      <c r="BO5" s="416"/>
      <c r="BP5" s="416"/>
      <c r="BQ5" s="416"/>
      <c r="BR5" s="416"/>
      <c r="BS5" s="416"/>
      <c r="BT5" s="416"/>
      <c r="BU5" s="417"/>
      <c r="BV5" s="415">
        <v>6335668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87.1</v>
      </c>
      <c r="CU5" s="386"/>
      <c r="CV5" s="386"/>
      <c r="CW5" s="386"/>
      <c r="CX5" s="386"/>
      <c r="CY5" s="386"/>
      <c r="CZ5" s="386"/>
      <c r="DA5" s="387"/>
      <c r="DB5" s="385">
        <v>85.8</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409453</v>
      </c>
      <c r="BO6" s="416"/>
      <c r="BP6" s="416"/>
      <c r="BQ6" s="416"/>
      <c r="BR6" s="416"/>
      <c r="BS6" s="416"/>
      <c r="BT6" s="416"/>
      <c r="BU6" s="417"/>
      <c r="BV6" s="415">
        <v>374968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90.6</v>
      </c>
      <c r="CU6" s="562"/>
      <c r="CV6" s="562"/>
      <c r="CW6" s="562"/>
      <c r="CX6" s="562"/>
      <c r="CY6" s="562"/>
      <c r="CZ6" s="562"/>
      <c r="DA6" s="563"/>
      <c r="DB6" s="561">
        <v>90.3</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76886</v>
      </c>
      <c r="BO7" s="416"/>
      <c r="BP7" s="416"/>
      <c r="BQ7" s="416"/>
      <c r="BR7" s="416"/>
      <c r="BS7" s="416"/>
      <c r="BT7" s="416"/>
      <c r="BU7" s="417"/>
      <c r="BV7" s="415">
        <v>16291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3995270</v>
      </c>
      <c r="CU7" s="416"/>
      <c r="CV7" s="416"/>
      <c r="CW7" s="416"/>
      <c r="CX7" s="416"/>
      <c r="CY7" s="416"/>
      <c r="CZ7" s="416"/>
      <c r="DA7" s="417"/>
      <c r="DB7" s="415">
        <v>4041083</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332567</v>
      </c>
      <c r="BO8" s="416"/>
      <c r="BP8" s="416"/>
      <c r="BQ8" s="416"/>
      <c r="BR8" s="416"/>
      <c r="BS8" s="416"/>
      <c r="BT8" s="416"/>
      <c r="BU8" s="417"/>
      <c r="BV8" s="415">
        <v>358677</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0.22</v>
      </c>
      <c r="CU8" s="525"/>
      <c r="CV8" s="525"/>
      <c r="CW8" s="525"/>
      <c r="CX8" s="525"/>
      <c r="CY8" s="525"/>
      <c r="CZ8" s="525"/>
      <c r="DA8" s="526"/>
      <c r="DB8" s="524">
        <v>0.22</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9791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-26110</v>
      </c>
      <c r="BO9" s="416"/>
      <c r="BP9" s="416"/>
      <c r="BQ9" s="416"/>
      <c r="BR9" s="416"/>
      <c r="BS9" s="416"/>
      <c r="BT9" s="416"/>
      <c r="BU9" s="417"/>
      <c r="BV9" s="415">
        <v>85195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12.8</v>
      </c>
      <c r="CU9" s="386"/>
      <c r="CV9" s="386"/>
      <c r="CW9" s="386"/>
      <c r="CX9" s="386"/>
      <c r="CY9" s="386"/>
      <c r="CZ9" s="386"/>
      <c r="DA9" s="387"/>
      <c r="DB9" s="385">
        <v>14.3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10554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105808</v>
      </c>
      <c r="BO10" s="416"/>
      <c r="BP10" s="416"/>
      <c r="BQ10" s="416"/>
      <c r="BR10" s="416"/>
      <c r="BS10" s="416"/>
      <c r="BT10" s="416"/>
      <c r="BU10" s="417"/>
      <c r="BV10" s="415">
        <v>64839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9986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9962</v>
      </c>
      <c r="S13" s="517"/>
      <c r="T13" s="517"/>
      <c r="U13" s="517"/>
      <c r="V13" s="518"/>
      <c r="W13" s="504" t="s">
        <v>124</v>
      </c>
      <c r="X13" s="428"/>
      <c r="Y13" s="428"/>
      <c r="Z13" s="428"/>
      <c r="AA13" s="428"/>
      <c r="AB13" s="429"/>
      <c r="AC13" s="391">
        <v>1160</v>
      </c>
      <c r="AD13" s="392"/>
      <c r="AE13" s="392"/>
      <c r="AF13" s="392"/>
      <c r="AG13" s="393"/>
      <c r="AH13" s="391">
        <v>1241</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79698</v>
      </c>
      <c r="BO13" s="416"/>
      <c r="BP13" s="416"/>
      <c r="BQ13" s="416"/>
      <c r="BR13" s="416"/>
      <c r="BS13" s="416"/>
      <c r="BT13" s="416"/>
      <c r="BU13" s="417"/>
      <c r="BV13" s="415">
        <v>150034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9.9</v>
      </c>
      <c r="CU13" s="386"/>
      <c r="CV13" s="386"/>
      <c r="CW13" s="386"/>
      <c r="CX13" s="386"/>
      <c r="CY13" s="386"/>
      <c r="CZ13" s="386"/>
      <c r="DA13" s="387"/>
      <c r="DB13" s="385">
        <v>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10165</v>
      </c>
      <c r="S14" s="517"/>
      <c r="T14" s="517"/>
      <c r="U14" s="517"/>
      <c r="V14" s="518"/>
      <c r="W14" s="519"/>
      <c r="X14" s="431"/>
      <c r="Y14" s="431"/>
      <c r="Z14" s="431"/>
      <c r="AA14" s="431"/>
      <c r="AB14" s="432"/>
      <c r="AC14" s="509">
        <v>23.6</v>
      </c>
      <c r="AD14" s="510"/>
      <c r="AE14" s="510"/>
      <c r="AF14" s="510"/>
      <c r="AG14" s="511"/>
      <c r="AH14" s="509">
        <v>24</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56.7</v>
      </c>
      <c r="CU14" s="488"/>
      <c r="CV14" s="488"/>
      <c r="CW14" s="488"/>
      <c r="CX14" s="488"/>
      <c r="CY14" s="488"/>
      <c r="CZ14" s="488"/>
      <c r="DA14" s="489"/>
      <c r="DB14" s="520">
        <v>68.3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10141</v>
      </c>
      <c r="S15" s="517"/>
      <c r="T15" s="517"/>
      <c r="U15" s="517"/>
      <c r="V15" s="518"/>
      <c r="W15" s="504" t="s">
        <v>130</v>
      </c>
      <c r="X15" s="428"/>
      <c r="Y15" s="428"/>
      <c r="Z15" s="428"/>
      <c r="AA15" s="428"/>
      <c r="AB15" s="429"/>
      <c r="AC15" s="391">
        <v>1218</v>
      </c>
      <c r="AD15" s="392"/>
      <c r="AE15" s="392"/>
      <c r="AF15" s="392"/>
      <c r="AG15" s="393"/>
      <c r="AH15" s="391">
        <v>1297</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831334</v>
      </c>
      <c r="BO15" s="411"/>
      <c r="BP15" s="411"/>
      <c r="BQ15" s="411"/>
      <c r="BR15" s="411"/>
      <c r="BS15" s="411"/>
      <c r="BT15" s="411"/>
      <c r="BU15" s="412"/>
      <c r="BV15" s="410">
        <v>807902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24.8</v>
      </c>
      <c r="AD16" s="510"/>
      <c r="AE16" s="510"/>
      <c r="AF16" s="510"/>
      <c r="AG16" s="511"/>
      <c r="AH16" s="509">
        <v>25.1</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3628319</v>
      </c>
      <c r="BO16" s="416"/>
      <c r="BP16" s="416"/>
      <c r="BQ16" s="416"/>
      <c r="BR16" s="416"/>
      <c r="BS16" s="416"/>
      <c r="BT16" s="416"/>
      <c r="BU16" s="417"/>
      <c r="BV16" s="415">
        <v>3630203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2527</v>
      </c>
      <c r="AD17" s="392"/>
      <c r="AE17" s="392"/>
      <c r="AF17" s="392"/>
      <c r="AG17" s="393"/>
      <c r="AH17" s="391">
        <v>2636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1044703</v>
      </c>
      <c r="BO17" s="416"/>
      <c r="BP17" s="416"/>
      <c r="BQ17" s="416"/>
      <c r="BR17" s="416"/>
      <c r="BS17" s="416"/>
      <c r="BT17" s="416"/>
      <c r="BU17" s="417"/>
      <c r="BV17" s="415">
        <v>1014766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165.86</v>
      </c>
      <c r="M18" s="480"/>
      <c r="N18" s="480"/>
      <c r="O18" s="480"/>
      <c r="P18" s="480"/>
      <c r="Q18" s="480"/>
      <c r="R18" s="481"/>
      <c r="S18" s="481"/>
      <c r="T18" s="481"/>
      <c r="U18" s="481"/>
      <c r="V18" s="482"/>
      <c r="W18" s="496"/>
      <c r="X18" s="497"/>
      <c r="Y18" s="497"/>
      <c r="Z18" s="497"/>
      <c r="AA18" s="497"/>
      <c r="AB18" s="505"/>
      <c r="AC18" s="379">
        <v>51.5</v>
      </c>
      <c r="AD18" s="380"/>
      <c r="AE18" s="380"/>
      <c r="AF18" s="380"/>
      <c r="AG18" s="483"/>
      <c r="AH18" s="379">
        <v>50.9</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3526818</v>
      </c>
      <c r="BO18" s="416"/>
      <c r="BP18" s="416"/>
      <c r="BQ18" s="416"/>
      <c r="BR18" s="416"/>
      <c r="BS18" s="416"/>
      <c r="BT18" s="416"/>
      <c r="BU18" s="417"/>
      <c r="BV18" s="415">
        <v>3521239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59</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4767783</v>
      </c>
      <c r="BO19" s="416"/>
      <c r="BP19" s="416"/>
      <c r="BQ19" s="416"/>
      <c r="BR19" s="416"/>
      <c r="BS19" s="416"/>
      <c r="BT19" s="416"/>
      <c r="BU19" s="417"/>
      <c r="BV19" s="415">
        <v>4652731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3537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5905872</v>
      </c>
      <c r="BO23" s="416"/>
      <c r="BP23" s="416"/>
      <c r="BQ23" s="416"/>
      <c r="BR23" s="416"/>
      <c r="BS23" s="416"/>
      <c r="BT23" s="416"/>
      <c r="BU23" s="417"/>
      <c r="BV23" s="415">
        <v>6060833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7490</v>
      </c>
      <c r="R24" s="392"/>
      <c r="S24" s="392"/>
      <c r="T24" s="392"/>
      <c r="U24" s="392"/>
      <c r="V24" s="393"/>
      <c r="W24" s="457"/>
      <c r="X24" s="448"/>
      <c r="Y24" s="449"/>
      <c r="Z24" s="388" t="s">
        <v>153</v>
      </c>
      <c r="AA24" s="389"/>
      <c r="AB24" s="389"/>
      <c r="AC24" s="389"/>
      <c r="AD24" s="389"/>
      <c r="AE24" s="389"/>
      <c r="AF24" s="389"/>
      <c r="AG24" s="390"/>
      <c r="AH24" s="391">
        <v>101</v>
      </c>
      <c r="AI24" s="392"/>
      <c r="AJ24" s="392"/>
      <c r="AK24" s="392"/>
      <c r="AL24" s="393"/>
      <c r="AM24" s="391">
        <v>297546</v>
      </c>
      <c r="AN24" s="392"/>
      <c r="AO24" s="392"/>
      <c r="AP24" s="392"/>
      <c r="AQ24" s="392"/>
      <c r="AR24" s="393"/>
      <c r="AS24" s="391">
        <v>2946</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5385254</v>
      </c>
      <c r="BO24" s="416"/>
      <c r="BP24" s="416"/>
      <c r="BQ24" s="416"/>
      <c r="BR24" s="416"/>
      <c r="BS24" s="416"/>
      <c r="BT24" s="416"/>
      <c r="BU24" s="417"/>
      <c r="BV24" s="415">
        <v>5471945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5970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1941248</v>
      </c>
      <c r="BO25" s="411"/>
      <c r="BP25" s="411"/>
      <c r="BQ25" s="411"/>
      <c r="BR25" s="411"/>
      <c r="BS25" s="411"/>
      <c r="BT25" s="411"/>
      <c r="BU25" s="412"/>
      <c r="BV25" s="410">
        <v>2096200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5270</v>
      </c>
      <c r="R26" s="392"/>
      <c r="S26" s="392"/>
      <c r="T26" s="392"/>
      <c r="U26" s="392"/>
      <c r="V26" s="393"/>
      <c r="W26" s="457"/>
      <c r="X26" s="448"/>
      <c r="Y26" s="449"/>
      <c r="Z26" s="388" t="s">
        <v>159</v>
      </c>
      <c r="AA26" s="470"/>
      <c r="AB26" s="470"/>
      <c r="AC26" s="470"/>
      <c r="AD26" s="470"/>
      <c r="AE26" s="470"/>
      <c r="AF26" s="470"/>
      <c r="AG26" s="471"/>
      <c r="AH26" s="391" t="s">
        <v>121</v>
      </c>
      <c r="AI26" s="392"/>
      <c r="AJ26" s="392"/>
      <c r="AK26" s="392"/>
      <c r="AL26" s="393"/>
      <c r="AM26" s="391" t="s">
        <v>121</v>
      </c>
      <c r="AN26" s="392"/>
      <c r="AO26" s="392"/>
      <c r="AP26" s="392"/>
      <c r="AQ26" s="392"/>
      <c r="AR26" s="393"/>
      <c r="AS26" s="391" t="s">
        <v>121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3100</v>
      </c>
      <c r="R27" s="392"/>
      <c r="S27" s="392"/>
      <c r="T27" s="392"/>
      <c r="U27" s="392"/>
      <c r="V27" s="393"/>
      <c r="W27" s="457"/>
      <c r="X27" s="448"/>
      <c r="Y27" s="449"/>
      <c r="Z27" s="388" t="s">
        <v>162</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168000</v>
      </c>
      <c r="BO27" s="419"/>
      <c r="BP27" s="419"/>
      <c r="BQ27" s="419"/>
      <c r="BR27" s="419"/>
      <c r="BS27" s="419"/>
      <c r="BT27" s="419"/>
      <c r="BU27" s="420"/>
      <c r="BV27" s="418">
        <v>168000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2550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1073223</v>
      </c>
      <c r="BO28" s="411"/>
      <c r="BP28" s="411"/>
      <c r="BQ28" s="411"/>
      <c r="BR28" s="411"/>
      <c r="BS28" s="411"/>
      <c r="BT28" s="411"/>
      <c r="BU28" s="412"/>
      <c r="BV28" s="410">
        <v>967415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2320</v>
      </c>
      <c r="R29" s="392"/>
      <c r="S29" s="392"/>
      <c r="T29" s="392"/>
      <c r="U29" s="392"/>
      <c r="V29" s="393"/>
      <c r="W29" s="458"/>
      <c r="X29" s="459"/>
      <c r="Y29" s="460"/>
      <c r="Z29" s="388" t="s">
        <v>169</v>
      </c>
      <c r="AA29" s="389"/>
      <c r="AB29" s="389"/>
      <c r="AC29" s="389"/>
      <c r="AD29" s="389"/>
      <c r="AE29" s="389"/>
      <c r="AF29" s="389"/>
      <c r="AG29" s="390"/>
      <c r="AH29" s="391">
        <v>101</v>
      </c>
      <c r="AI29" s="392"/>
      <c r="AJ29" s="392"/>
      <c r="AK29" s="392"/>
      <c r="AL29" s="393"/>
      <c r="AM29" s="391">
        <v>297546</v>
      </c>
      <c r="AN29" s="392"/>
      <c r="AO29" s="392"/>
      <c r="AP29" s="392"/>
      <c r="AQ29" s="392"/>
      <c r="AR29" s="393"/>
      <c r="AS29" s="391">
        <v>2946</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1082497</v>
      </c>
      <c r="BO29" s="416"/>
      <c r="BP29" s="416"/>
      <c r="BQ29" s="416"/>
      <c r="BR29" s="416"/>
      <c r="BS29" s="416"/>
      <c r="BT29" s="416"/>
      <c r="BU29" s="417"/>
      <c r="BV29" s="415">
        <v>1079766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554172</v>
      </c>
      <c r="BO30" s="419"/>
      <c r="BP30" s="419"/>
      <c r="BQ30" s="419"/>
      <c r="BR30" s="419"/>
      <c r="BS30" s="419"/>
      <c r="BT30" s="419"/>
      <c r="BU30" s="420"/>
      <c r="BV30" s="418">
        <v>541277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上水道事業会計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人吉球磨広域行政組合（一般会計）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くま川鉄道株式会社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国民健康保険事業（直診勘定）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人吉球磨広域行政組合（人吉球磨ふるさと市町村圏特別会計）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人吉球磨広域行政組合（特別養護老人ホーム特別会計）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熊本県市町村総合事務組合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球磨郡公立多良木病院企業団</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上球磨消防組合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熊本県後期高齢者医療広域連合（一般会計）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熊本県後期高齢者医療広域連合（後期高齢者医療特別会計）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90" t="s">
        <v>526</v>
      </c>
      <c r="D34" s="1190"/>
      <c r="E34" s="1191"/>
      <c r="F34" s="32">
        <v>7.32</v>
      </c>
      <c r="G34" s="33">
        <v>8.41</v>
      </c>
      <c r="H34" s="33">
        <v>7</v>
      </c>
      <c r="I34" s="33">
        <v>8.8699999999999992</v>
      </c>
      <c r="J34" s="34">
        <v>8.32</v>
      </c>
      <c r="K34" s="22"/>
      <c r="L34" s="22"/>
      <c r="M34" s="22"/>
      <c r="N34" s="22"/>
      <c r="O34" s="22"/>
      <c r="P34" s="22"/>
    </row>
    <row r="35" spans="1:16" ht="39" customHeight="1" x14ac:dyDescent="0.15">
      <c r="A35" s="22"/>
      <c r="B35" s="35"/>
      <c r="C35" s="1184" t="s">
        <v>527</v>
      </c>
      <c r="D35" s="1185"/>
      <c r="E35" s="1186"/>
      <c r="F35" s="36">
        <v>4.68</v>
      </c>
      <c r="G35" s="37">
        <v>5.37</v>
      </c>
      <c r="H35" s="37">
        <v>6.29</v>
      </c>
      <c r="I35" s="37">
        <v>5.99</v>
      </c>
      <c r="J35" s="38">
        <v>6.59</v>
      </c>
      <c r="K35" s="22"/>
      <c r="L35" s="22"/>
      <c r="M35" s="22"/>
      <c r="N35" s="22"/>
      <c r="O35" s="22"/>
      <c r="P35" s="22"/>
    </row>
    <row r="36" spans="1:16" ht="39" customHeight="1" x14ac:dyDescent="0.15">
      <c r="A36" s="22"/>
      <c r="B36" s="35"/>
      <c r="C36" s="1184" t="s">
        <v>528</v>
      </c>
      <c r="D36" s="1185"/>
      <c r="E36" s="1186"/>
      <c r="F36" s="36">
        <v>0.96</v>
      </c>
      <c r="G36" s="37">
        <v>1.72</v>
      </c>
      <c r="H36" s="37">
        <v>2.61</v>
      </c>
      <c r="I36" s="37">
        <v>1.86</v>
      </c>
      <c r="J36" s="38">
        <v>3.06</v>
      </c>
      <c r="K36" s="22"/>
      <c r="L36" s="22"/>
      <c r="M36" s="22"/>
      <c r="N36" s="22"/>
      <c r="O36" s="22"/>
      <c r="P36" s="22"/>
    </row>
    <row r="37" spans="1:16" ht="39" customHeight="1" x14ac:dyDescent="0.15">
      <c r="A37" s="22"/>
      <c r="B37" s="35"/>
      <c r="C37" s="1184" t="s">
        <v>529</v>
      </c>
      <c r="D37" s="1185"/>
      <c r="E37" s="1186"/>
      <c r="F37" s="36">
        <v>1.28</v>
      </c>
      <c r="G37" s="37">
        <v>1.41</v>
      </c>
      <c r="H37" s="37">
        <v>1.27</v>
      </c>
      <c r="I37" s="37">
        <v>1.66</v>
      </c>
      <c r="J37" s="38">
        <v>2.0499999999999998</v>
      </c>
      <c r="K37" s="22"/>
      <c r="L37" s="22"/>
      <c r="M37" s="22"/>
      <c r="N37" s="22"/>
      <c r="O37" s="22"/>
      <c r="P37" s="22"/>
    </row>
    <row r="38" spans="1:16" ht="39" customHeight="1" x14ac:dyDescent="0.15">
      <c r="A38" s="22"/>
      <c r="B38" s="35"/>
      <c r="C38" s="1184" t="s">
        <v>530</v>
      </c>
      <c r="D38" s="1185"/>
      <c r="E38" s="1186"/>
      <c r="F38" s="36">
        <v>0.18</v>
      </c>
      <c r="G38" s="37">
        <v>0.25</v>
      </c>
      <c r="H38" s="37">
        <v>0.41</v>
      </c>
      <c r="I38" s="37">
        <v>0.25</v>
      </c>
      <c r="J38" s="38">
        <v>0.28999999999999998</v>
      </c>
      <c r="K38" s="22"/>
      <c r="L38" s="22"/>
      <c r="M38" s="22"/>
      <c r="N38" s="22"/>
      <c r="O38" s="22"/>
      <c r="P38" s="22"/>
    </row>
    <row r="39" spans="1:16" ht="39" customHeight="1" x14ac:dyDescent="0.15">
      <c r="A39" s="22"/>
      <c r="B39" s="35"/>
      <c r="C39" s="1184" t="s">
        <v>531</v>
      </c>
      <c r="D39" s="1185"/>
      <c r="E39" s="1186"/>
      <c r="F39" s="36">
        <v>0.08</v>
      </c>
      <c r="G39" s="37">
        <v>0.06</v>
      </c>
      <c r="H39" s="37">
        <v>0.04</v>
      </c>
      <c r="I39" s="37">
        <v>0.02</v>
      </c>
      <c r="J39" s="38">
        <v>0.02</v>
      </c>
      <c r="K39" s="22"/>
      <c r="L39" s="22"/>
      <c r="M39" s="22"/>
      <c r="N39" s="22"/>
      <c r="O39" s="22"/>
      <c r="P39" s="22"/>
    </row>
    <row r="40" spans="1:16" ht="39" customHeight="1" x14ac:dyDescent="0.15">
      <c r="A40" s="22"/>
      <c r="B40" s="35"/>
      <c r="C40" s="1184" t="s">
        <v>532</v>
      </c>
      <c r="D40" s="1185"/>
      <c r="E40" s="1186"/>
      <c r="F40" s="36" t="s">
        <v>480</v>
      </c>
      <c r="G40" s="37" t="s">
        <v>480</v>
      </c>
      <c r="H40" s="37" t="s">
        <v>480</v>
      </c>
      <c r="I40" s="37">
        <v>0</v>
      </c>
      <c r="J40" s="38">
        <v>0</v>
      </c>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533</v>
      </c>
      <c r="D42" s="1185"/>
      <c r="E42" s="1186"/>
      <c r="F42" s="36" t="s">
        <v>480</v>
      </c>
      <c r="G42" s="37" t="s">
        <v>480</v>
      </c>
      <c r="H42" s="37" t="s">
        <v>480</v>
      </c>
      <c r="I42" s="37" t="s">
        <v>480</v>
      </c>
      <c r="J42" s="38" t="s">
        <v>480</v>
      </c>
      <c r="K42" s="22"/>
      <c r="L42" s="22"/>
      <c r="M42" s="22"/>
      <c r="N42" s="22"/>
      <c r="O42" s="22"/>
      <c r="P42" s="22"/>
    </row>
    <row r="43" spans="1:16" ht="39" customHeight="1" thickBot="1" x14ac:dyDescent="0.2">
      <c r="A43" s="22"/>
      <c r="B43" s="40"/>
      <c r="C43" s="1187" t="s">
        <v>534</v>
      </c>
      <c r="D43" s="1188"/>
      <c r="E43" s="1189"/>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778</v>
      </c>
      <c r="L45" s="60">
        <v>743</v>
      </c>
      <c r="M45" s="60">
        <v>706</v>
      </c>
      <c r="N45" s="60">
        <v>698</v>
      </c>
      <c r="O45" s="61">
        <v>642</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480</v>
      </c>
      <c r="L46" s="64" t="s">
        <v>480</v>
      </c>
      <c r="M46" s="64" t="s">
        <v>480</v>
      </c>
      <c r="N46" s="64" t="s">
        <v>480</v>
      </c>
      <c r="O46" s="65" t="s">
        <v>480</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480</v>
      </c>
      <c r="L47" s="64" t="s">
        <v>480</v>
      </c>
      <c r="M47" s="64" t="s">
        <v>480</v>
      </c>
      <c r="N47" s="64" t="s">
        <v>480</v>
      </c>
      <c r="O47" s="65" t="s">
        <v>480</v>
      </c>
      <c r="P47" s="48"/>
      <c r="Q47" s="48"/>
      <c r="R47" s="48"/>
      <c r="S47" s="48"/>
      <c r="T47" s="48"/>
      <c r="U47" s="48"/>
    </row>
    <row r="48" spans="1:21" ht="30.75" customHeight="1" x14ac:dyDescent="0.15">
      <c r="A48" s="48"/>
      <c r="B48" s="1202"/>
      <c r="C48" s="1203"/>
      <c r="D48" s="62"/>
      <c r="E48" s="1194" t="s">
        <v>15</v>
      </c>
      <c r="F48" s="1194"/>
      <c r="G48" s="1194"/>
      <c r="H48" s="1194"/>
      <c r="I48" s="1194"/>
      <c r="J48" s="1195"/>
      <c r="K48" s="63">
        <v>162</v>
      </c>
      <c r="L48" s="64">
        <v>157</v>
      </c>
      <c r="M48" s="64">
        <v>153</v>
      </c>
      <c r="N48" s="64">
        <v>156</v>
      </c>
      <c r="O48" s="65">
        <v>141</v>
      </c>
      <c r="P48" s="48"/>
      <c r="Q48" s="48"/>
      <c r="R48" s="48"/>
      <c r="S48" s="48"/>
      <c r="T48" s="48"/>
      <c r="U48" s="48"/>
    </row>
    <row r="49" spans="1:21" ht="30.75" customHeight="1" x14ac:dyDescent="0.15">
      <c r="A49" s="48"/>
      <c r="B49" s="1202"/>
      <c r="C49" s="1203"/>
      <c r="D49" s="62"/>
      <c r="E49" s="1194" t="s">
        <v>16</v>
      </c>
      <c r="F49" s="1194"/>
      <c r="G49" s="1194"/>
      <c r="H49" s="1194"/>
      <c r="I49" s="1194"/>
      <c r="J49" s="1195"/>
      <c r="K49" s="63">
        <v>147</v>
      </c>
      <c r="L49" s="64">
        <v>149</v>
      </c>
      <c r="M49" s="64">
        <v>147</v>
      </c>
      <c r="N49" s="64">
        <v>129</v>
      </c>
      <c r="O49" s="65">
        <v>128</v>
      </c>
      <c r="P49" s="48"/>
      <c r="Q49" s="48"/>
      <c r="R49" s="48"/>
      <c r="S49" s="48"/>
      <c r="T49" s="48"/>
      <c r="U49" s="48"/>
    </row>
    <row r="50" spans="1:21" ht="30.75" customHeight="1" x14ac:dyDescent="0.15">
      <c r="A50" s="48"/>
      <c r="B50" s="1202"/>
      <c r="C50" s="1203"/>
      <c r="D50" s="62"/>
      <c r="E50" s="1194" t="s">
        <v>17</v>
      </c>
      <c r="F50" s="1194"/>
      <c r="G50" s="1194"/>
      <c r="H50" s="1194"/>
      <c r="I50" s="1194"/>
      <c r="J50" s="1195"/>
      <c r="K50" s="63">
        <v>30</v>
      </c>
      <c r="L50" s="64">
        <v>29</v>
      </c>
      <c r="M50" s="64">
        <v>28</v>
      </c>
      <c r="N50" s="64">
        <v>28</v>
      </c>
      <c r="O50" s="65">
        <v>30</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480</v>
      </c>
      <c r="L51" s="64" t="s">
        <v>480</v>
      </c>
      <c r="M51" s="64" t="s">
        <v>480</v>
      </c>
      <c r="N51" s="64" t="s">
        <v>480</v>
      </c>
      <c r="O51" s="65" t="s">
        <v>480</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684</v>
      </c>
      <c r="L52" s="64">
        <v>678</v>
      </c>
      <c r="M52" s="64">
        <v>661</v>
      </c>
      <c r="N52" s="64">
        <v>674</v>
      </c>
      <c r="O52" s="65">
        <v>646</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433</v>
      </c>
      <c r="L53" s="69">
        <v>400</v>
      </c>
      <c r="M53" s="69">
        <v>373</v>
      </c>
      <c r="N53" s="69">
        <v>337</v>
      </c>
      <c r="O53" s="70">
        <v>295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20" t="s">
        <v>24</v>
      </c>
      <c r="C41" s="1221"/>
      <c r="D41" s="81"/>
      <c r="E41" s="1222" t="s">
        <v>25</v>
      </c>
      <c r="F41" s="1222"/>
      <c r="G41" s="1222"/>
      <c r="H41" s="1223"/>
      <c r="I41" s="82">
        <v>6000</v>
      </c>
      <c r="J41" s="83">
        <v>6328</v>
      </c>
      <c r="K41" s="83">
        <v>6216</v>
      </c>
      <c r="L41" s="83">
        <v>6061</v>
      </c>
      <c r="M41" s="84">
        <v>5906</v>
      </c>
    </row>
    <row r="42" spans="2:13" ht="27.75" customHeight="1" x14ac:dyDescent="0.15">
      <c r="B42" s="1210"/>
      <c r="C42" s="1211"/>
      <c r="D42" s="85"/>
      <c r="E42" s="1214" t="s">
        <v>26</v>
      </c>
      <c r="F42" s="1214"/>
      <c r="G42" s="1214"/>
      <c r="H42" s="1215"/>
      <c r="I42" s="86" t="s">
        <v>480</v>
      </c>
      <c r="J42" s="87" t="s">
        <v>480</v>
      </c>
      <c r="K42" s="87" t="s">
        <v>480</v>
      </c>
      <c r="L42" s="87" t="s">
        <v>480</v>
      </c>
      <c r="M42" s="88" t="s">
        <v>480</v>
      </c>
    </row>
    <row r="43" spans="2:13" ht="27.75" customHeight="1" x14ac:dyDescent="0.15">
      <c r="B43" s="1210"/>
      <c r="C43" s="1211"/>
      <c r="D43" s="85"/>
      <c r="E43" s="1214" t="s">
        <v>27</v>
      </c>
      <c r="F43" s="1214"/>
      <c r="G43" s="1214"/>
      <c r="H43" s="1215"/>
      <c r="I43" s="86">
        <v>1871</v>
      </c>
      <c r="J43" s="87">
        <v>1844</v>
      </c>
      <c r="K43" s="87">
        <v>1828</v>
      </c>
      <c r="L43" s="87">
        <v>1810</v>
      </c>
      <c r="M43" s="88">
        <v>1711</v>
      </c>
    </row>
    <row r="44" spans="2:13" ht="27.75" customHeight="1" x14ac:dyDescent="0.15">
      <c r="B44" s="1210"/>
      <c r="C44" s="1211"/>
      <c r="D44" s="85"/>
      <c r="E44" s="1214" t="s">
        <v>28</v>
      </c>
      <c r="F44" s="1214"/>
      <c r="G44" s="1214"/>
      <c r="H44" s="1215"/>
      <c r="I44" s="86">
        <v>1929</v>
      </c>
      <c r="J44" s="87">
        <v>1850</v>
      </c>
      <c r="K44" s="87">
        <v>1720</v>
      </c>
      <c r="L44" s="87">
        <v>1713</v>
      </c>
      <c r="M44" s="88">
        <v>1628</v>
      </c>
    </row>
    <row r="45" spans="2:13" ht="27.75" customHeight="1" x14ac:dyDescent="0.15">
      <c r="B45" s="1210"/>
      <c r="C45" s="1211"/>
      <c r="D45" s="85"/>
      <c r="E45" s="1214" t="s">
        <v>29</v>
      </c>
      <c r="F45" s="1214"/>
      <c r="G45" s="1214"/>
      <c r="H45" s="1215"/>
      <c r="I45" s="86">
        <v>1681</v>
      </c>
      <c r="J45" s="87">
        <v>1616</v>
      </c>
      <c r="K45" s="87">
        <v>1571</v>
      </c>
      <c r="L45" s="87">
        <v>1578</v>
      </c>
      <c r="M45" s="88">
        <v>1435</v>
      </c>
    </row>
    <row r="46" spans="2:13" ht="27.75" customHeight="1" x14ac:dyDescent="0.15">
      <c r="B46" s="1210"/>
      <c r="C46" s="1211"/>
      <c r="D46" s="89"/>
      <c r="E46" s="1214" t="s">
        <v>30</v>
      </c>
      <c r="F46" s="1214"/>
      <c r="G46" s="1214"/>
      <c r="H46" s="1215"/>
      <c r="I46" s="86">
        <v>0</v>
      </c>
      <c r="J46" s="87" t="s">
        <v>480</v>
      </c>
      <c r="K46" s="87" t="s">
        <v>480</v>
      </c>
      <c r="L46" s="87" t="s">
        <v>480</v>
      </c>
      <c r="M46" s="88" t="s">
        <v>480</v>
      </c>
    </row>
    <row r="47" spans="2:13" ht="27.75" customHeight="1" x14ac:dyDescent="0.15">
      <c r="B47" s="1210"/>
      <c r="C47" s="1211"/>
      <c r="D47" s="90"/>
      <c r="E47" s="1224" t="s">
        <v>31</v>
      </c>
      <c r="F47" s="1225"/>
      <c r="G47" s="1225"/>
      <c r="H47" s="1226"/>
      <c r="I47" s="86" t="s">
        <v>480</v>
      </c>
      <c r="J47" s="87" t="s">
        <v>480</v>
      </c>
      <c r="K47" s="87" t="s">
        <v>480</v>
      </c>
      <c r="L47" s="87" t="s">
        <v>480</v>
      </c>
      <c r="M47" s="88" t="s">
        <v>480</v>
      </c>
    </row>
    <row r="48" spans="2:13" ht="27.75" customHeight="1" x14ac:dyDescent="0.15">
      <c r="B48" s="1210"/>
      <c r="C48" s="1211"/>
      <c r="D48" s="85"/>
      <c r="E48" s="1214" t="s">
        <v>32</v>
      </c>
      <c r="F48" s="1214"/>
      <c r="G48" s="1214"/>
      <c r="H48" s="1215"/>
      <c r="I48" s="86" t="s">
        <v>480</v>
      </c>
      <c r="J48" s="87" t="s">
        <v>480</v>
      </c>
      <c r="K48" s="87" t="s">
        <v>480</v>
      </c>
      <c r="L48" s="87" t="s">
        <v>480</v>
      </c>
      <c r="M48" s="88" t="s">
        <v>480</v>
      </c>
    </row>
    <row r="49" spans="2:13" ht="27.75" customHeight="1" x14ac:dyDescent="0.15">
      <c r="B49" s="1212"/>
      <c r="C49" s="1213"/>
      <c r="D49" s="85"/>
      <c r="E49" s="1214" t="s">
        <v>33</v>
      </c>
      <c r="F49" s="1214"/>
      <c r="G49" s="1214"/>
      <c r="H49" s="1215"/>
      <c r="I49" s="86" t="s">
        <v>480</v>
      </c>
      <c r="J49" s="87" t="s">
        <v>480</v>
      </c>
      <c r="K49" s="87" t="s">
        <v>480</v>
      </c>
      <c r="L49" s="87" t="s">
        <v>480</v>
      </c>
      <c r="M49" s="88" t="s">
        <v>480</v>
      </c>
    </row>
    <row r="50" spans="2:13" ht="27.75" customHeight="1" x14ac:dyDescent="0.15">
      <c r="B50" s="1208" t="s">
        <v>34</v>
      </c>
      <c r="C50" s="1209"/>
      <c r="D50" s="91"/>
      <c r="E50" s="1214" t="s">
        <v>35</v>
      </c>
      <c r="F50" s="1214"/>
      <c r="G50" s="1214"/>
      <c r="H50" s="1215"/>
      <c r="I50" s="86">
        <v>2763</v>
      </c>
      <c r="J50" s="87">
        <v>2819</v>
      </c>
      <c r="K50" s="87">
        <v>2767</v>
      </c>
      <c r="L50" s="87">
        <v>2840</v>
      </c>
      <c r="M50" s="88">
        <v>2974</v>
      </c>
    </row>
    <row r="51" spans="2:13" ht="27.75" customHeight="1" x14ac:dyDescent="0.15">
      <c r="B51" s="1210"/>
      <c r="C51" s="1211"/>
      <c r="D51" s="85"/>
      <c r="E51" s="1214" t="s">
        <v>36</v>
      </c>
      <c r="F51" s="1214"/>
      <c r="G51" s="1214"/>
      <c r="H51" s="1215"/>
      <c r="I51" s="86">
        <v>192</v>
      </c>
      <c r="J51" s="87">
        <v>222</v>
      </c>
      <c r="K51" s="87">
        <v>230</v>
      </c>
      <c r="L51" s="87">
        <v>202</v>
      </c>
      <c r="M51" s="88">
        <v>181</v>
      </c>
    </row>
    <row r="52" spans="2:13" ht="27.75" customHeight="1" x14ac:dyDescent="0.15">
      <c r="B52" s="1212"/>
      <c r="C52" s="1213"/>
      <c r="D52" s="85"/>
      <c r="E52" s="1214" t="s">
        <v>37</v>
      </c>
      <c r="F52" s="1214"/>
      <c r="G52" s="1214"/>
      <c r="H52" s="1215"/>
      <c r="I52" s="86">
        <v>5430</v>
      </c>
      <c r="J52" s="87">
        <v>5762</v>
      </c>
      <c r="K52" s="87">
        <v>5763</v>
      </c>
      <c r="L52" s="87">
        <v>5797</v>
      </c>
      <c r="M52" s="88">
        <v>5608</v>
      </c>
    </row>
    <row r="53" spans="2:13" ht="27.75" customHeight="1" thickBot="1" x14ac:dyDescent="0.2">
      <c r="B53" s="1216" t="s">
        <v>21</v>
      </c>
      <c r="C53" s="1217"/>
      <c r="D53" s="92"/>
      <c r="E53" s="1218" t="s">
        <v>38</v>
      </c>
      <c r="F53" s="1218"/>
      <c r="G53" s="1218"/>
      <c r="H53" s="1219"/>
      <c r="I53" s="93">
        <v>3096</v>
      </c>
      <c r="J53" s="94">
        <v>2834</v>
      </c>
      <c r="K53" s="94">
        <v>2575</v>
      </c>
      <c r="L53" s="94">
        <v>2322</v>
      </c>
      <c r="M53" s="95">
        <v>1918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27" t="s">
        <v>560</v>
      </c>
      <c r="H43" s="1228"/>
      <c r="I43" s="1228"/>
      <c r="J43" s="1228"/>
      <c r="K43" s="1228"/>
      <c r="L43" s="1228"/>
      <c r="M43" s="1228"/>
      <c r="N43" s="1228"/>
      <c r="O43" s="1229"/>
    </row>
    <row r="44" spans="2:17" x14ac:dyDescent="0.15">
      <c r="B44" s="250"/>
      <c r="C44" s="246"/>
      <c r="D44" s="246"/>
      <c r="E44" s="246"/>
      <c r="F44" s="246"/>
      <c r="G44" s="1230"/>
      <c r="H44" s="1231"/>
      <c r="I44" s="1231"/>
      <c r="J44" s="1231"/>
      <c r="K44" s="1231"/>
      <c r="L44" s="1231"/>
      <c r="M44" s="1231"/>
      <c r="N44" s="1231"/>
      <c r="O44" s="1232"/>
    </row>
    <row r="45" spans="2:17" x14ac:dyDescent="0.15">
      <c r="B45" s="250"/>
      <c r="C45" s="246"/>
      <c r="D45" s="246"/>
      <c r="E45" s="246"/>
      <c r="F45" s="246"/>
      <c r="G45" s="1230"/>
      <c r="H45" s="1231"/>
      <c r="I45" s="1231"/>
      <c r="J45" s="1231"/>
      <c r="K45" s="1231"/>
      <c r="L45" s="1231"/>
      <c r="M45" s="1231"/>
      <c r="N45" s="1231"/>
      <c r="O45" s="1232"/>
    </row>
    <row r="46" spans="2:17" x14ac:dyDescent="0.15">
      <c r="B46" s="250"/>
      <c r="C46" s="246"/>
      <c r="D46" s="246"/>
      <c r="E46" s="246"/>
      <c r="F46" s="246"/>
      <c r="G46" s="1230"/>
      <c r="H46" s="1231"/>
      <c r="I46" s="1231"/>
      <c r="J46" s="1231"/>
      <c r="K46" s="1231"/>
      <c r="L46" s="1231"/>
      <c r="M46" s="1231"/>
      <c r="N46" s="1231"/>
      <c r="O46" s="1232"/>
    </row>
    <row r="47" spans="2:17" x14ac:dyDescent="0.15">
      <c r="B47" s="250"/>
      <c r="C47" s="246"/>
      <c r="D47" s="246"/>
      <c r="E47" s="246"/>
      <c r="F47" s="246"/>
      <c r="G47" s="1233"/>
      <c r="H47" s="1234"/>
      <c r="I47" s="1234"/>
      <c r="J47" s="1234"/>
      <c r="K47" s="1234"/>
      <c r="L47" s="1234"/>
      <c r="M47" s="1234"/>
      <c r="N47" s="1234"/>
      <c r="O47" s="1235"/>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36"/>
      <c r="H50" s="1237"/>
      <c r="I50" s="1237"/>
      <c r="J50" s="1238"/>
      <c r="K50" s="356" t="s">
        <v>520</v>
      </c>
      <c r="L50" s="356" t="s">
        <v>521</v>
      </c>
      <c r="M50" s="356" t="s">
        <v>522</v>
      </c>
      <c r="N50" s="356" t="s">
        <v>523</v>
      </c>
      <c r="O50" s="356" t="s">
        <v>524</v>
      </c>
    </row>
    <row r="51" spans="1:17" x14ac:dyDescent="0.15">
      <c r="B51" s="250"/>
      <c r="C51" s="246"/>
      <c r="D51" s="246"/>
      <c r="E51" s="246"/>
      <c r="F51" s="246"/>
      <c r="G51" s="1239" t="s">
        <v>554</v>
      </c>
      <c r="H51" s="1240"/>
      <c r="I51" s="1245" t="s">
        <v>555</v>
      </c>
      <c r="J51" s="1245"/>
      <c r="K51" s="1247"/>
      <c r="L51" s="1247"/>
      <c r="M51" s="1247"/>
      <c r="N51" s="1248">
        <v>68.3</v>
      </c>
      <c r="O51" s="1247"/>
    </row>
    <row r="52" spans="1:17" x14ac:dyDescent="0.15">
      <c r="B52" s="250"/>
      <c r="C52" s="246"/>
      <c r="D52" s="246"/>
      <c r="E52" s="246"/>
      <c r="F52" s="246"/>
      <c r="G52" s="1241"/>
      <c r="H52" s="1242"/>
      <c r="I52" s="1246"/>
      <c r="J52" s="1246"/>
      <c r="K52" s="1248"/>
      <c r="L52" s="1248"/>
      <c r="M52" s="1248"/>
      <c r="N52" s="1248"/>
      <c r="O52" s="1248"/>
    </row>
    <row r="53" spans="1:17" x14ac:dyDescent="0.15">
      <c r="A53" s="357"/>
      <c r="B53" s="250"/>
      <c r="C53" s="246"/>
      <c r="D53" s="246"/>
      <c r="E53" s="246"/>
      <c r="F53" s="246"/>
      <c r="G53" s="1241"/>
      <c r="H53" s="1242"/>
      <c r="I53" s="1249" t="s">
        <v>561</v>
      </c>
      <c r="J53" s="1249"/>
      <c r="K53" s="1256"/>
      <c r="L53" s="1256"/>
      <c r="M53" s="1256"/>
      <c r="N53" s="1258">
        <v>60.8</v>
      </c>
      <c r="O53" s="1256"/>
    </row>
    <row r="54" spans="1:17" x14ac:dyDescent="0.15">
      <c r="A54" s="357"/>
      <c r="B54" s="250"/>
      <c r="C54" s="246"/>
      <c r="D54" s="246"/>
      <c r="E54" s="246"/>
      <c r="F54" s="246"/>
      <c r="G54" s="1243"/>
      <c r="H54" s="1244"/>
      <c r="I54" s="1249"/>
      <c r="J54" s="1249"/>
      <c r="K54" s="1257"/>
      <c r="L54" s="1257"/>
      <c r="M54" s="1257"/>
      <c r="N54" s="1257"/>
      <c r="O54" s="1257"/>
    </row>
    <row r="55" spans="1:17" x14ac:dyDescent="0.15">
      <c r="A55" s="357"/>
      <c r="B55" s="250"/>
      <c r="C55" s="246"/>
      <c r="D55" s="246"/>
      <c r="E55" s="246"/>
      <c r="F55" s="246"/>
      <c r="G55" s="1250" t="s">
        <v>556</v>
      </c>
      <c r="H55" s="1251"/>
      <c r="I55" s="1249" t="s">
        <v>555</v>
      </c>
      <c r="J55" s="1249"/>
      <c r="K55" s="1247"/>
      <c r="L55" s="1247"/>
      <c r="M55" s="1247"/>
      <c r="N55" s="1248">
        <v>0</v>
      </c>
      <c r="O55" s="1247"/>
    </row>
    <row r="56" spans="1:17" x14ac:dyDescent="0.15">
      <c r="A56" s="357"/>
      <c r="B56" s="250"/>
      <c r="C56" s="246"/>
      <c r="D56" s="246"/>
      <c r="E56" s="246"/>
      <c r="F56" s="246"/>
      <c r="G56" s="1252"/>
      <c r="H56" s="1253"/>
      <c r="I56" s="1249"/>
      <c r="J56" s="1249"/>
      <c r="K56" s="1248"/>
      <c r="L56" s="1248"/>
      <c r="M56" s="1248"/>
      <c r="N56" s="1248"/>
      <c r="O56" s="1248"/>
    </row>
    <row r="57" spans="1:17" s="357" customFormat="1" x14ac:dyDescent="0.15">
      <c r="B57" s="358"/>
      <c r="C57" s="354"/>
      <c r="D57" s="354"/>
      <c r="E57" s="354"/>
      <c r="F57" s="354"/>
      <c r="G57" s="1252"/>
      <c r="H57" s="1253"/>
      <c r="I57" s="1259" t="s">
        <v>561</v>
      </c>
      <c r="J57" s="1259"/>
      <c r="K57" s="1256"/>
      <c r="L57" s="1256"/>
      <c r="M57" s="1256"/>
      <c r="N57" s="1258">
        <v>55.3</v>
      </c>
      <c r="O57" s="1256"/>
      <c r="P57" s="359"/>
      <c r="Q57" s="358"/>
    </row>
    <row r="58" spans="1:17" s="357" customFormat="1" x14ac:dyDescent="0.15">
      <c r="A58" s="245"/>
      <c r="B58" s="358"/>
      <c r="C58" s="354"/>
      <c r="D58" s="354"/>
      <c r="E58" s="354"/>
      <c r="F58" s="354"/>
      <c r="G58" s="1254"/>
      <c r="H58" s="1255"/>
      <c r="I58" s="1259"/>
      <c r="J58" s="1259"/>
      <c r="K58" s="1257"/>
      <c r="L58" s="1257"/>
      <c r="M58" s="1257"/>
      <c r="N58" s="1257"/>
      <c r="O58" s="1257"/>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27" t="s">
        <v>562</v>
      </c>
      <c r="H65" s="1228"/>
      <c r="I65" s="1228"/>
      <c r="J65" s="1228"/>
      <c r="K65" s="1228"/>
      <c r="L65" s="1228"/>
      <c r="M65" s="1228"/>
      <c r="N65" s="1228"/>
      <c r="O65" s="1229"/>
    </row>
    <row r="66" spans="2:30" x14ac:dyDescent="0.15">
      <c r="B66" s="250"/>
      <c r="C66" s="246"/>
      <c r="D66" s="246"/>
      <c r="E66" s="246"/>
      <c r="F66" s="246"/>
      <c r="G66" s="1230"/>
      <c r="H66" s="1231"/>
      <c r="I66" s="1231"/>
      <c r="J66" s="1231"/>
      <c r="K66" s="1231"/>
      <c r="L66" s="1231"/>
      <c r="M66" s="1231"/>
      <c r="N66" s="1231"/>
      <c r="O66" s="1232"/>
    </row>
    <row r="67" spans="2:30" x14ac:dyDescent="0.15">
      <c r="B67" s="250"/>
      <c r="C67" s="246"/>
      <c r="D67" s="246"/>
      <c r="E67" s="246"/>
      <c r="F67" s="246"/>
      <c r="G67" s="1230"/>
      <c r="H67" s="1231"/>
      <c r="I67" s="1231"/>
      <c r="J67" s="1231"/>
      <c r="K67" s="1231"/>
      <c r="L67" s="1231"/>
      <c r="M67" s="1231"/>
      <c r="N67" s="1231"/>
      <c r="O67" s="1232"/>
    </row>
    <row r="68" spans="2:30" x14ac:dyDescent="0.15">
      <c r="B68" s="250"/>
      <c r="C68" s="246"/>
      <c r="D68" s="246"/>
      <c r="E68" s="246"/>
      <c r="F68" s="246"/>
      <c r="G68" s="1230"/>
      <c r="H68" s="1231"/>
      <c r="I68" s="1231"/>
      <c r="J68" s="1231"/>
      <c r="K68" s="1231"/>
      <c r="L68" s="1231"/>
      <c r="M68" s="1231"/>
      <c r="N68" s="1231"/>
      <c r="O68" s="1232"/>
    </row>
    <row r="69" spans="2:30" x14ac:dyDescent="0.15">
      <c r="B69" s="250"/>
      <c r="C69" s="246"/>
      <c r="D69" s="246"/>
      <c r="E69" s="246"/>
      <c r="F69" s="246"/>
      <c r="G69" s="1233"/>
      <c r="H69" s="1234"/>
      <c r="I69" s="1234"/>
      <c r="J69" s="1234"/>
      <c r="K69" s="1234"/>
      <c r="L69" s="1234"/>
      <c r="M69" s="1234"/>
      <c r="N69" s="1234"/>
      <c r="O69" s="1235"/>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36"/>
      <c r="H72" s="1237"/>
      <c r="I72" s="1237"/>
      <c r="J72" s="1238"/>
      <c r="K72" s="356" t="s">
        <v>520</v>
      </c>
      <c r="L72" s="356" t="s">
        <v>521</v>
      </c>
      <c r="M72" s="356" t="s">
        <v>522</v>
      </c>
      <c r="N72" s="356" t="s">
        <v>523</v>
      </c>
      <c r="O72" s="356" t="s">
        <v>524</v>
      </c>
    </row>
    <row r="73" spans="2:30" x14ac:dyDescent="0.15">
      <c r="B73" s="250"/>
      <c r="C73" s="246"/>
      <c r="D73" s="246"/>
      <c r="E73" s="246"/>
      <c r="F73" s="246"/>
      <c r="G73" s="1239" t="s">
        <v>554</v>
      </c>
      <c r="H73" s="1240"/>
      <c r="I73" s="1245" t="s">
        <v>555</v>
      </c>
      <c r="J73" s="1245"/>
      <c r="K73" s="1260">
        <v>92.3</v>
      </c>
      <c r="L73" s="1260">
        <v>84.8</v>
      </c>
      <c r="M73" s="1248">
        <v>78.5</v>
      </c>
      <c r="N73" s="1248">
        <v>68.3</v>
      </c>
      <c r="O73" s="1248">
        <v>56.7</v>
      </c>
      <c r="S73" s="245">
        <v>9.9</v>
      </c>
    </row>
    <row r="74" spans="2:30" x14ac:dyDescent="0.15">
      <c r="B74" s="250"/>
      <c r="C74" s="246"/>
      <c r="D74" s="246"/>
      <c r="E74" s="246"/>
      <c r="F74" s="246"/>
      <c r="G74" s="1241"/>
      <c r="H74" s="1242"/>
      <c r="I74" s="1246"/>
      <c r="J74" s="1246"/>
      <c r="K74" s="1260"/>
      <c r="L74" s="1260"/>
      <c r="M74" s="1248"/>
      <c r="N74" s="1248"/>
      <c r="O74" s="1248"/>
    </row>
    <row r="75" spans="2:30" x14ac:dyDescent="0.15">
      <c r="B75" s="250"/>
      <c r="C75" s="246"/>
      <c r="D75" s="246"/>
      <c r="E75" s="246"/>
      <c r="F75" s="246"/>
      <c r="G75" s="1241"/>
      <c r="H75" s="1242"/>
      <c r="I75" s="1249" t="s">
        <v>559</v>
      </c>
      <c r="J75" s="1249"/>
      <c r="K75" s="1258">
        <v>14</v>
      </c>
      <c r="L75" s="1258">
        <v>13</v>
      </c>
      <c r="M75" s="1258">
        <v>12</v>
      </c>
      <c r="N75" s="1258">
        <v>11</v>
      </c>
      <c r="O75" s="1258">
        <v>9.9</v>
      </c>
      <c r="U75" s="245">
        <v>81.2</v>
      </c>
      <c r="W75" s="245">
        <v>87.2</v>
      </c>
      <c r="Y75" s="245">
        <v>99.8</v>
      </c>
      <c r="AA75" s="245">
        <v>109.5</v>
      </c>
      <c r="AC75" s="245">
        <v>115.2</v>
      </c>
    </row>
    <row r="76" spans="2:30" x14ac:dyDescent="0.15">
      <c r="B76" s="250"/>
      <c r="C76" s="246"/>
      <c r="D76" s="246"/>
      <c r="E76" s="246"/>
      <c r="F76" s="246"/>
      <c r="G76" s="1243"/>
      <c r="H76" s="1244"/>
      <c r="I76" s="1249"/>
      <c r="J76" s="1249"/>
      <c r="K76" s="1257"/>
      <c r="L76" s="1257"/>
      <c r="M76" s="1257"/>
      <c r="N76" s="1257"/>
      <c r="O76" s="1257"/>
    </row>
    <row r="77" spans="2:30" x14ac:dyDescent="0.15">
      <c r="B77" s="250"/>
      <c r="C77" s="246"/>
      <c r="D77" s="246"/>
      <c r="E77" s="246"/>
      <c r="F77" s="246"/>
      <c r="G77" s="1250" t="s">
        <v>556</v>
      </c>
      <c r="H77" s="1251"/>
      <c r="I77" s="1249" t="s">
        <v>555</v>
      </c>
      <c r="J77" s="1249"/>
      <c r="K77" s="1260">
        <v>64.7</v>
      </c>
      <c r="L77" s="1260">
        <v>55.2</v>
      </c>
      <c r="M77" s="1248">
        <v>54</v>
      </c>
      <c r="N77" s="1248">
        <v>0</v>
      </c>
      <c r="O77" s="1248">
        <v>0</v>
      </c>
      <c r="R77" s="245">
        <v>12.3</v>
      </c>
      <c r="T77" s="245">
        <v>11.1</v>
      </c>
    </row>
    <row r="78" spans="2:30" x14ac:dyDescent="0.15">
      <c r="B78" s="250"/>
      <c r="C78" s="246"/>
      <c r="D78" s="246"/>
      <c r="E78" s="246"/>
      <c r="F78" s="246"/>
      <c r="G78" s="1252"/>
      <c r="H78" s="1253"/>
      <c r="I78" s="1249"/>
      <c r="J78" s="1249"/>
      <c r="K78" s="1260"/>
      <c r="L78" s="1260"/>
      <c r="M78" s="1248"/>
      <c r="N78" s="1248"/>
      <c r="O78" s="1248"/>
    </row>
    <row r="79" spans="2:30" x14ac:dyDescent="0.15">
      <c r="B79" s="250"/>
      <c r="C79" s="246"/>
      <c r="D79" s="246"/>
      <c r="E79" s="246"/>
      <c r="F79" s="246"/>
      <c r="G79" s="1252"/>
      <c r="H79" s="1253"/>
      <c r="I79" s="1261" t="s">
        <v>559</v>
      </c>
      <c r="J79" s="1259"/>
      <c r="K79" s="1262">
        <v>13.3</v>
      </c>
      <c r="L79" s="1262">
        <v>12.5</v>
      </c>
      <c r="M79" s="1262">
        <v>11.5</v>
      </c>
      <c r="N79" s="1262">
        <v>8.6</v>
      </c>
      <c r="O79" s="1262">
        <v>8.5</v>
      </c>
      <c r="V79" s="245">
        <v>53.5</v>
      </c>
      <c r="X79" s="245">
        <v>48.2</v>
      </c>
      <c r="Z79" s="245">
        <v>34.200000000000003</v>
      </c>
      <c r="AB79" s="245">
        <v>30.3</v>
      </c>
      <c r="AD79" s="245">
        <v>28.9</v>
      </c>
    </row>
    <row r="80" spans="2:30" x14ac:dyDescent="0.15">
      <c r="B80" s="250"/>
      <c r="C80" s="246"/>
      <c r="D80" s="246"/>
      <c r="E80" s="246"/>
      <c r="F80" s="246"/>
      <c r="G80" s="1254"/>
      <c r="H80" s="1255"/>
      <c r="I80" s="1259"/>
      <c r="J80" s="1259"/>
      <c r="K80" s="1262"/>
      <c r="L80" s="1262"/>
      <c r="M80" s="1262"/>
      <c r="N80" s="1262"/>
      <c r="O80" s="126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124736</v>
      </c>
      <c r="E3" s="118"/>
      <c r="F3" s="119">
        <v>114097</v>
      </c>
      <c r="G3" s="120"/>
      <c r="H3" s="121"/>
    </row>
    <row r="4" spans="1:8" x14ac:dyDescent="0.15">
      <c r="A4" s="122"/>
      <c r="B4" s="123"/>
      <c r="C4" s="124"/>
      <c r="D4" s="125">
        <v>45693</v>
      </c>
      <c r="E4" s="126"/>
      <c r="F4" s="127">
        <v>61630</v>
      </c>
      <c r="G4" s="128"/>
      <c r="H4" s="129"/>
    </row>
    <row r="5" spans="1:8" x14ac:dyDescent="0.15">
      <c r="A5" s="110" t="s">
        <v>514</v>
      </c>
      <c r="B5" s="115"/>
      <c r="C5" s="116"/>
      <c r="D5" s="117">
        <v>197663</v>
      </c>
      <c r="E5" s="118"/>
      <c r="F5" s="119">
        <v>136577</v>
      </c>
      <c r="G5" s="120"/>
      <c r="H5" s="121"/>
    </row>
    <row r="6" spans="1:8" x14ac:dyDescent="0.15">
      <c r="A6" s="122"/>
      <c r="B6" s="123"/>
      <c r="C6" s="124"/>
      <c r="D6" s="125">
        <v>75830</v>
      </c>
      <c r="E6" s="126"/>
      <c r="F6" s="127">
        <v>59645</v>
      </c>
      <c r="G6" s="128"/>
      <c r="H6" s="129"/>
    </row>
    <row r="7" spans="1:8" x14ac:dyDescent="0.15">
      <c r="A7" s="110" t="s">
        <v>515</v>
      </c>
      <c r="B7" s="115"/>
      <c r="C7" s="116"/>
      <c r="D7" s="117">
        <v>88638</v>
      </c>
      <c r="E7" s="118"/>
      <c r="F7" s="119">
        <v>132212</v>
      </c>
      <c r="G7" s="120"/>
      <c r="H7" s="121"/>
    </row>
    <row r="8" spans="1:8" x14ac:dyDescent="0.15">
      <c r="A8" s="122"/>
      <c r="B8" s="123"/>
      <c r="C8" s="124"/>
      <c r="D8" s="125">
        <v>39171</v>
      </c>
      <c r="E8" s="126"/>
      <c r="F8" s="127">
        <v>67114</v>
      </c>
      <c r="G8" s="128"/>
      <c r="H8" s="129"/>
    </row>
    <row r="9" spans="1:8" x14ac:dyDescent="0.15">
      <c r="A9" s="110" t="s">
        <v>516</v>
      </c>
      <c r="B9" s="115"/>
      <c r="C9" s="116"/>
      <c r="D9" s="117">
        <v>75624</v>
      </c>
      <c r="E9" s="118"/>
      <c r="F9" s="119">
        <v>162193</v>
      </c>
      <c r="G9" s="120"/>
      <c r="H9" s="121"/>
    </row>
    <row r="10" spans="1:8" x14ac:dyDescent="0.15">
      <c r="A10" s="122"/>
      <c r="B10" s="123"/>
      <c r="C10" s="124"/>
      <c r="D10" s="125">
        <v>21357</v>
      </c>
      <c r="E10" s="126"/>
      <c r="F10" s="127">
        <v>79985</v>
      </c>
      <c r="G10" s="128"/>
      <c r="H10" s="129"/>
    </row>
    <row r="11" spans="1:8" x14ac:dyDescent="0.15">
      <c r="A11" s="110" t="s">
        <v>517</v>
      </c>
      <c r="B11" s="115"/>
      <c r="C11" s="116"/>
      <c r="D11" s="117">
        <v>63353</v>
      </c>
      <c r="E11" s="118"/>
      <c r="F11" s="119">
        <v>168868</v>
      </c>
      <c r="G11" s="120"/>
      <c r="H11" s="121"/>
    </row>
    <row r="12" spans="1:8" x14ac:dyDescent="0.15">
      <c r="A12" s="122"/>
      <c r="B12" s="123"/>
      <c r="C12" s="130"/>
      <c r="D12" s="125">
        <v>34287</v>
      </c>
      <c r="E12" s="126"/>
      <c r="F12" s="127">
        <v>79360</v>
      </c>
      <c r="G12" s="128"/>
      <c r="H12" s="129"/>
    </row>
    <row r="13" spans="1:8" x14ac:dyDescent="0.15">
      <c r="A13" s="110"/>
      <c r="B13" s="115"/>
      <c r="C13" s="131"/>
      <c r="D13" s="132">
        <v>110003</v>
      </c>
      <c r="E13" s="133"/>
      <c r="F13" s="134">
        <v>142789</v>
      </c>
      <c r="G13" s="135"/>
      <c r="H13" s="121"/>
    </row>
    <row r="14" spans="1:8" x14ac:dyDescent="0.15">
      <c r="A14" s="122"/>
      <c r="B14" s="123"/>
      <c r="C14" s="124"/>
      <c r="D14" s="125">
        <v>43268</v>
      </c>
      <c r="E14" s="126"/>
      <c r="F14" s="127">
        <v>69547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7.32</v>
      </c>
      <c r="C19" s="136">
        <f>ROUND(VALUE(SUBSTITUTE(実質収支比率等に係る経年分析!G$48,"▲","-")),2)</f>
        <v>8.41</v>
      </c>
      <c r="D19" s="136">
        <f>ROUND(VALUE(SUBSTITUTE(実質収支比率等に係る経年分析!H$48,"▲","-")),2)</f>
        <v>7</v>
      </c>
      <c r="E19" s="136">
        <f>ROUND(VALUE(SUBSTITUTE(実質収支比率等に係る経年分析!I$48,"▲","-")),2)</f>
        <v>8.8800000000000008</v>
      </c>
      <c r="F19" s="136">
        <f>ROUND(VALUE(SUBSTITUTE(実質収支比率等に係る経年分析!J$48,"▲","-")),2)</f>
        <v>8.32</v>
      </c>
    </row>
    <row r="20" spans="1:11" x14ac:dyDescent="0.15">
      <c r="A20" s="136" t="s">
        <v>43</v>
      </c>
      <c r="B20" s="136">
        <f>ROUND(VALUE(SUBSTITUTE(実質収支比率等に係る経年分析!F$47,"▲","-")),2)</f>
        <v>22.53</v>
      </c>
      <c r="C20" s="136">
        <f>ROUND(VALUE(SUBSTITUTE(実質収支比率等に係る経年分析!G$47,"▲","-")),2)</f>
        <v>22.66</v>
      </c>
      <c r="D20" s="136">
        <f>ROUND(VALUE(SUBSTITUTE(実質収支比率等に係る経年分析!H$47,"▲","-")),2)</f>
        <v>23.11</v>
      </c>
      <c r="E20" s="136">
        <f>ROUND(VALUE(SUBSTITUTE(実質収支比率等に係る経年分析!I$47,"▲","-")),2)</f>
        <v>23.94</v>
      </c>
      <c r="F20" s="136">
        <f>ROUND(VALUE(SUBSTITUTE(実質収支比率等に係る経年分析!J$47,"▲","-")),2)</f>
        <v>26.86</v>
      </c>
    </row>
    <row r="21" spans="1:11" x14ac:dyDescent="0.15">
      <c r="A21" s="136" t="s">
        <v>44</v>
      </c>
      <c r="B21" s="136">
        <f>IF(ISNUMBER(VALUE(SUBSTITUTE(実質収支比率等に係る経年分析!F$49,"▲","-"))),ROUND(VALUE(SUBSTITUTE(実質収支比率等に係る経年分析!F$49,"▲","-")),2),NA())</f>
        <v>0.86</v>
      </c>
      <c r="C21" s="136">
        <f>IF(ISNUMBER(VALUE(SUBSTITUTE(実質収支比率等に係る経年分析!G$49,"▲","-"))),ROUND(VALUE(SUBSTITUTE(実質収支比率等に係る経年分析!G$49,"▲","-")),2),NA())</f>
        <v>1.08</v>
      </c>
      <c r="D21" s="136">
        <f>IF(ISNUMBER(VALUE(SUBSTITUTE(実質収支比率等に係る経年分析!H$49,"▲","-"))),ROUND(VALUE(SUBSTITUTE(実質収支比率等に係る経年分析!H$49,"▲","-")),2),NA())</f>
        <v>-1.55</v>
      </c>
      <c r="E21" s="136">
        <f>IF(ISNUMBER(VALUE(SUBSTITUTE(実質収支比率等に係る経年分析!I$49,"▲","-"))),ROUND(VALUE(SUBSTITUTE(実質収支比率等に係る経年分析!I$49,"▲","-")),2),NA())</f>
        <v>3.71</v>
      </c>
      <c r="F21" s="136">
        <f>IF(ISNUMBER(VALUE(SUBSTITUTE(実質収支比率等に係る経年分析!J$49,"▲","-"))),ROUND(VALUE(SUBSTITUTE(実質収支比率等に係る経年分析!J$49,"▲","-")),2),NA())</f>
        <v>1.99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国民健康保険事業（直診勘定）</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0.28999999999999998</v>
      </c>
    </row>
    <row r="33" spans="1:16" x14ac:dyDescent="0.15">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1.28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1.66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2.0499999999999998</v>
      </c>
    </row>
    <row r="34" spans="1:16" x14ac:dyDescent="0.15">
      <c r="A34" s="137" t="str">
        <f>IF(連結実質赤字比率に係る赤字・黒字の構成分析!C$36="",NA(),連結実質赤字比率に係る赤字・黒字の構成分析!C$36)</f>
        <v>国民健康保険事業（事業勘定）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2.61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1.86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3.06</v>
      </c>
    </row>
    <row r="35" spans="1:16" x14ac:dyDescent="0.15">
      <c r="A35" s="137" t="str">
        <f>IF(連結実質赤字比率に係る赤字・黒字の構成分析!C$35="",NA(),連結実質赤字比率に係る赤字・黒字の構成分析!C$35)</f>
        <v>上水道事業会計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5.37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6.59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8.8699999999999992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8.32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684</v>
      </c>
      <c r="E42" s="138"/>
      <c r="F42" s="138"/>
      <c r="G42" s="138">
        <f>'実質公債費比率（分子）の構造'!L$52</f>
        <v>678</v>
      </c>
      <c r="H42" s="138"/>
      <c r="I42" s="138"/>
      <c r="J42" s="138">
        <f>'実質公債費比率（分子）の構造'!M$52</f>
        <v>661</v>
      </c>
      <c r="K42" s="138"/>
      <c r="L42" s="138"/>
      <c r="M42" s="138">
        <f>'実質公債費比率（分子）の構造'!N$52</f>
        <v>674</v>
      </c>
      <c r="N42" s="138"/>
      <c r="O42" s="138"/>
      <c r="P42" s="138">
        <f>'実質公債費比率（分子）の構造'!O$52</f>
        <v>646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30</v>
      </c>
      <c r="C44" s="138"/>
      <c r="D44" s="138"/>
      <c r="E44" s="138">
        <f>'実質公債費比率（分子）の構造'!L$50</f>
        <v>29</v>
      </c>
      <c r="F44" s="138"/>
      <c r="G44" s="138"/>
      <c r="H44" s="138">
        <f>'実質公債費比率（分子）の構造'!M$50</f>
        <v>28</v>
      </c>
      <c r="I44" s="138"/>
      <c r="J44" s="138"/>
      <c r="K44" s="138">
        <f>'実質公債費比率（分子）の構造'!N$50</f>
        <v>28</v>
      </c>
      <c r="L44" s="138"/>
      <c r="M44" s="138"/>
      <c r="N44" s="138">
        <f>'実質公債費比率（分子）の構造'!O$50</f>
        <v>30</v>
      </c>
      <c r="O44" s="138"/>
      <c r="P44" s="138"/>
    </row>
    <row r="45" spans="1:16" x14ac:dyDescent="0.15">
      <c r="A45" s="138" t="s">
        <v>54</v>
      </c>
      <c r="B45" s="138">
        <f>'実質公債費比率（分子）の構造'!K$49</f>
        <v>147</v>
      </c>
      <c r="C45" s="138"/>
      <c r="D45" s="138"/>
      <c r="E45" s="138">
        <f>'実質公債費比率（分子）の構造'!L$49</f>
        <v>149</v>
      </c>
      <c r="F45" s="138"/>
      <c r="G45" s="138"/>
      <c r="H45" s="138">
        <f>'実質公債費比率（分子）の構造'!M$49</f>
        <v>147</v>
      </c>
      <c r="I45" s="138"/>
      <c r="J45" s="138"/>
      <c r="K45" s="138">
        <f>'実質公債費比率（分子）の構造'!N$49</f>
        <v>129</v>
      </c>
      <c r="L45" s="138"/>
      <c r="M45" s="138"/>
      <c r="N45" s="138">
        <f>'実質公債費比率（分子）の構造'!O$49</f>
        <v>128</v>
      </c>
      <c r="O45" s="138"/>
      <c r="P45" s="138"/>
    </row>
    <row r="46" spans="1:16" x14ac:dyDescent="0.15">
      <c r="A46" s="138" t="s">
        <v>55</v>
      </c>
      <c r="B46" s="138">
        <f>'実質公債費比率（分子）の構造'!K$48</f>
        <v>162</v>
      </c>
      <c r="C46" s="138"/>
      <c r="D46" s="138"/>
      <c r="E46" s="138">
        <f>'実質公債費比率（分子）の構造'!L$48</f>
        <v>157</v>
      </c>
      <c r="F46" s="138"/>
      <c r="G46" s="138"/>
      <c r="H46" s="138">
        <f>'実質公債費比率（分子）の構造'!M$48</f>
        <v>153</v>
      </c>
      <c r="I46" s="138"/>
      <c r="J46" s="138"/>
      <c r="K46" s="138">
        <f>'実質公債費比率（分子）の構造'!N$48</f>
        <v>156</v>
      </c>
      <c r="L46" s="138"/>
      <c r="M46" s="138"/>
      <c r="N46" s="138">
        <f>'実質公債費比率（分子）の構造'!O$48</f>
        <v>141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778</v>
      </c>
      <c r="C49" s="138"/>
      <c r="D49" s="138"/>
      <c r="E49" s="138">
        <f>'実質公債費比率（分子）の構造'!L$45</f>
        <v>743</v>
      </c>
      <c r="F49" s="138"/>
      <c r="G49" s="138"/>
      <c r="H49" s="138">
        <f>'実質公債費比率（分子）の構造'!M$45</f>
        <v>706</v>
      </c>
      <c r="I49" s="138"/>
      <c r="J49" s="138"/>
      <c r="K49" s="138">
        <f>'実質公債費比率（分子）の構造'!N$45</f>
        <v>698</v>
      </c>
      <c r="L49" s="138"/>
      <c r="M49" s="138"/>
      <c r="N49" s="138">
        <f>'実質公債費比率（分子）の構造'!O$45</f>
        <v>642</v>
      </c>
      <c r="O49" s="138"/>
      <c r="P49" s="138"/>
    </row>
    <row r="50" spans="1:16" x14ac:dyDescent="0.15">
      <c r="A50" s="138" t="s">
        <v>59</v>
      </c>
      <c r="B50" s="138" t="e">
        <f>NA()</f>
        <v>#N/A</v>
      </c>
      <c r="C50" s="138">
        <f>IF(ISNUMBER('実質公債費比率（分子）の構造'!K$53),'実質公債費比率（分子）の構造'!K$53,NA())</f>
        <v>433</v>
      </c>
      <c r="D50" s="138" t="e">
        <f>NA()</f>
        <v>#N/A</v>
      </c>
      <c r="E50" s="138" t="e">
        <f>NA()</f>
        <v>#N/A</v>
      </c>
      <c r="F50" s="138">
        <f>IF(ISNUMBER('実質公債費比率（分子）の構造'!L$53),'実質公債費比率（分子）の構造'!L$53,NA())</f>
        <v>400</v>
      </c>
      <c r="G50" s="138" t="e">
        <f>NA()</f>
        <v>#N/A</v>
      </c>
      <c r="H50" s="138" t="e">
        <f>NA()</f>
        <v>#N/A</v>
      </c>
      <c r="I50" s="138">
        <f>IF(ISNUMBER('実質公債費比率（分子）の構造'!M$53),'実質公債費比率（分子）の構造'!M$53,NA())</f>
        <v>373</v>
      </c>
      <c r="J50" s="138" t="e">
        <f>NA()</f>
        <v>#N/A</v>
      </c>
      <c r="K50" s="138" t="e">
        <f>NA()</f>
        <v>#N/A</v>
      </c>
      <c r="L50" s="138">
        <f>IF(ISNUMBER('実質公債費比率（分子）の構造'!N$53),'実質公債費比率（分子）の構造'!N$53,NA())</f>
        <v>337</v>
      </c>
      <c r="M50" s="138" t="e">
        <f>NA()</f>
        <v>#N/A</v>
      </c>
      <c r="N50" s="138" t="e">
        <f>NA()</f>
        <v>#N/A</v>
      </c>
      <c r="O50" s="138">
        <f>IF(ISNUMBER('実質公債費比率（分子）の構造'!O$53),'実質公債費比率（分子）の構造'!O$53,NA())</f>
        <v>295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5430</v>
      </c>
      <c r="E56" s="137"/>
      <c r="F56" s="137"/>
      <c r="G56" s="137">
        <f>'将来負担比率（分子）の構造'!J$52</f>
        <v>5762</v>
      </c>
      <c r="H56" s="137"/>
      <c r="I56" s="137"/>
      <c r="J56" s="137">
        <f>'将来負担比率（分子）の構造'!K$52</f>
        <v>5763</v>
      </c>
      <c r="K56" s="137"/>
      <c r="L56" s="137"/>
      <c r="M56" s="137">
        <f>'将来負担比率（分子）の構造'!L$52</f>
        <v>5797</v>
      </c>
      <c r="N56" s="137"/>
      <c r="O56" s="137"/>
      <c r="P56" s="137">
        <f>'将来負担比率（分子）の構造'!M$52</f>
        <v>5608</v>
      </c>
    </row>
    <row r="57" spans="1:16" x14ac:dyDescent="0.15">
      <c r="A57" s="137" t="s">
        <v>36</v>
      </c>
      <c r="B57" s="137"/>
      <c r="C57" s="137"/>
      <c r="D57" s="137">
        <f>'将来負担比率（分子）の構造'!I$51</f>
        <v>192</v>
      </c>
      <c r="E57" s="137"/>
      <c r="F57" s="137"/>
      <c r="G57" s="137">
        <f>'将来負担比率（分子）の構造'!J$51</f>
        <v>222</v>
      </c>
      <c r="H57" s="137"/>
      <c r="I57" s="137"/>
      <c r="J57" s="137">
        <f>'将来負担比率（分子）の構造'!K$51</f>
        <v>230</v>
      </c>
      <c r="K57" s="137"/>
      <c r="L57" s="137"/>
      <c r="M57" s="137">
        <f>'将来負担比率（分子）の構造'!L$51</f>
        <v>202</v>
      </c>
      <c r="N57" s="137"/>
      <c r="O57" s="137"/>
      <c r="P57" s="137">
        <f>'将来負担比率（分子）の構造'!M$51</f>
        <v>181</v>
      </c>
    </row>
    <row r="58" spans="1:16" x14ac:dyDescent="0.15">
      <c r="A58" s="137" t="s">
        <v>35</v>
      </c>
      <c r="B58" s="137"/>
      <c r="C58" s="137"/>
      <c r="D58" s="137">
        <f>'将来負担比率（分子）の構造'!I$50</f>
        <v>2763</v>
      </c>
      <c r="E58" s="137"/>
      <c r="F58" s="137"/>
      <c r="G58" s="137">
        <f>'将来負担比率（分子）の構造'!J$50</f>
        <v>2819</v>
      </c>
      <c r="H58" s="137"/>
      <c r="I58" s="137"/>
      <c r="J58" s="137">
        <f>'将来負担比率（分子）の構造'!K$50</f>
        <v>2767</v>
      </c>
      <c r="K58" s="137"/>
      <c r="L58" s="137"/>
      <c r="M58" s="137">
        <f>'将来負担比率（分子）の構造'!L$50</f>
        <v>2840</v>
      </c>
      <c r="N58" s="137"/>
      <c r="O58" s="137"/>
      <c r="P58" s="137">
        <f>'将来負担比率（分子）の構造'!M$50</f>
        <v>2974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1681</v>
      </c>
      <c r="C62" s="137"/>
      <c r="D62" s="137"/>
      <c r="E62" s="137">
        <f>'将来負担比率（分子）の構造'!J$45</f>
        <v>1616</v>
      </c>
      <c r="F62" s="137"/>
      <c r="G62" s="137"/>
      <c r="H62" s="137">
        <f>'将来負担比率（分子）の構造'!K$45</f>
        <v>1571</v>
      </c>
      <c r="I62" s="137"/>
      <c r="J62" s="137"/>
      <c r="K62" s="137">
        <f>'将来負担比率（分子）の構造'!L$45</f>
        <v>1578</v>
      </c>
      <c r="L62" s="137"/>
      <c r="M62" s="137"/>
      <c r="N62" s="137">
        <f>'将来負担比率（分子）の構造'!M$45</f>
        <v>1435</v>
      </c>
      <c r="O62" s="137"/>
      <c r="P62" s="137"/>
    </row>
    <row r="63" spans="1:16" x14ac:dyDescent="0.15">
      <c r="A63" s="137" t="s">
        <v>28</v>
      </c>
      <c r="B63" s="137">
        <f>'将来負担比率（分子）の構造'!I$44</f>
        <v>1929</v>
      </c>
      <c r="C63" s="137"/>
      <c r="D63" s="137"/>
      <c r="E63" s="137">
        <f>'将来負担比率（分子）の構造'!J$44</f>
        <v>1850</v>
      </c>
      <c r="F63" s="137"/>
      <c r="G63" s="137"/>
      <c r="H63" s="137">
        <f>'将来負担比率（分子）の構造'!K$44</f>
        <v>1720</v>
      </c>
      <c r="I63" s="137"/>
      <c r="J63" s="137"/>
      <c r="K63" s="137">
        <f>'将来負担比率（分子）の構造'!L$44</f>
        <v>1713</v>
      </c>
      <c r="L63" s="137"/>
      <c r="M63" s="137"/>
      <c r="N63" s="137">
        <f>'将来負担比率（分子）の構造'!M$44</f>
        <v>1628</v>
      </c>
      <c r="O63" s="137"/>
      <c r="P63" s="137"/>
    </row>
    <row r="64" spans="1:16" x14ac:dyDescent="0.15">
      <c r="A64" s="137" t="s">
        <v>27</v>
      </c>
      <c r="B64" s="137">
        <f>'将来負担比率（分子）の構造'!I$43</f>
        <v>1871</v>
      </c>
      <c r="C64" s="137"/>
      <c r="D64" s="137"/>
      <c r="E64" s="137">
        <f>'将来負担比率（分子）の構造'!J$43</f>
        <v>1844</v>
      </c>
      <c r="F64" s="137"/>
      <c r="G64" s="137"/>
      <c r="H64" s="137">
        <f>'将来負担比率（分子）の構造'!K$43</f>
        <v>1828</v>
      </c>
      <c r="I64" s="137"/>
      <c r="J64" s="137"/>
      <c r="K64" s="137">
        <f>'将来負担比率（分子）の構造'!L$43</f>
        <v>1810</v>
      </c>
      <c r="L64" s="137"/>
      <c r="M64" s="137"/>
      <c r="N64" s="137">
        <f>'将来負担比率（分子）の構造'!M$43</f>
        <v>1711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6000</v>
      </c>
      <c r="C66" s="137"/>
      <c r="D66" s="137"/>
      <c r="E66" s="137">
        <f>'将来負担比率（分子）の構造'!J$41</f>
        <v>6328</v>
      </c>
      <c r="F66" s="137"/>
      <c r="G66" s="137"/>
      <c r="H66" s="137">
        <f>'将来負担比率（分子）の構造'!K$41</f>
        <v>6216</v>
      </c>
      <c r="I66" s="137"/>
      <c r="J66" s="137"/>
      <c r="K66" s="137">
        <f>'将来負担比率（分子）の構造'!L$41</f>
        <v>6061</v>
      </c>
      <c r="L66" s="137"/>
      <c r="M66" s="137"/>
      <c r="N66" s="137">
        <f>'将来負担比率（分子）の構造'!M$41</f>
        <v>5906</v>
      </c>
      <c r="O66" s="137"/>
      <c r="P66" s="137"/>
    </row>
    <row r="67" spans="1:16" x14ac:dyDescent="0.15">
      <c r="A67" s="137" t="s">
        <v>63</v>
      </c>
      <c r="B67" s="137" t="e">
        <f>NA()</f>
        <v>#N/A</v>
      </c>
      <c r="C67" s="137">
        <f>IF(ISNUMBER('将来負担比率（分子）の構造'!I$53), IF('将来負担比率（分子）の構造'!I$53 &lt; 0, 0, '将来負担比率（分子）の構造'!I$53), NA())</f>
        <v>3096</v>
      </c>
      <c r="D67" s="137" t="e">
        <f>NA()</f>
        <v>#N/A</v>
      </c>
      <c r="E67" s="137" t="e">
        <f>NA()</f>
        <v>#N/A</v>
      </c>
      <c r="F67" s="137">
        <f>IF(ISNUMBER('将来負担比率（分子）の構造'!J$53), IF('将来負担比率（分子）の構造'!J$53 &lt; 0, 0, '将来負担比率（分子）の構造'!J$53), NA())</f>
        <v>2834</v>
      </c>
      <c r="G67" s="137" t="e">
        <f>NA()</f>
        <v>#N/A</v>
      </c>
      <c r="H67" s="137" t="e">
        <f>NA()</f>
        <v>#N/A</v>
      </c>
      <c r="I67" s="137">
        <f>IF(ISNUMBER('将来負担比率（分子）の構造'!K$53), IF('将来負担比率（分子）の構造'!K$53 &lt; 0, 0, '将来負担比率（分子）の構造'!K$53), NA())</f>
        <v>2575</v>
      </c>
      <c r="J67" s="137" t="e">
        <f>NA()</f>
        <v>#N/A</v>
      </c>
      <c r="K67" s="137" t="e">
        <f>NA()</f>
        <v>#N/A</v>
      </c>
      <c r="L67" s="137">
        <f>IF(ISNUMBER('将来負担比率（分子）の構造'!L$53), IF('将来負担比率（分子）の構造'!L$53 &lt; 0, 0, '将来負担比率（分子）の構造'!L$53), NA())</f>
        <v>2322</v>
      </c>
      <c r="M67" s="137" t="e">
        <f>NA()</f>
        <v>#N/A</v>
      </c>
      <c r="N67" s="137" t="e">
        <f>NA()</f>
        <v>#N/A</v>
      </c>
      <c r="O67" s="137">
        <f>IF(ISNUMBER('将来負担比率（分子）の構造'!M$53), IF('将来負担比率（分子）の構造'!M$53 &lt; 0, 0, '将来負担比率（分子）の構造'!M$53), NA())</f>
        <v>1918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783475</v>
      </c>
      <c r="S5" s="671"/>
      <c r="T5" s="671"/>
      <c r="U5" s="671"/>
      <c r="V5" s="671"/>
      <c r="W5" s="671"/>
      <c r="X5" s="671"/>
      <c r="Y5" s="718"/>
      <c r="Z5" s="731">
        <v>11.7</v>
      </c>
      <c r="AA5" s="731"/>
      <c r="AB5" s="731"/>
      <c r="AC5" s="731"/>
      <c r="AD5" s="732">
        <v>783475</v>
      </c>
      <c r="AE5" s="732"/>
      <c r="AF5" s="732"/>
      <c r="AG5" s="732"/>
      <c r="AH5" s="732"/>
      <c r="AI5" s="732"/>
      <c r="AJ5" s="732"/>
      <c r="AK5" s="732"/>
      <c r="AL5" s="719">
        <v>20.100000000000001</v>
      </c>
      <c r="AM5" s="688"/>
      <c r="AN5" s="688"/>
      <c r="AO5" s="720"/>
      <c r="AP5" s="707" t="s">
        <v>208</v>
      </c>
      <c r="AQ5" s="708"/>
      <c r="AR5" s="708"/>
      <c r="AS5" s="708"/>
      <c r="AT5" s="708"/>
      <c r="AU5" s="708"/>
      <c r="AV5" s="708"/>
      <c r="AW5" s="708"/>
      <c r="AX5" s="708"/>
      <c r="AY5" s="708"/>
      <c r="AZ5" s="708"/>
      <c r="BA5" s="708"/>
      <c r="BB5" s="708"/>
      <c r="BC5" s="708"/>
      <c r="BD5" s="708"/>
      <c r="BE5" s="708"/>
      <c r="BF5" s="709"/>
      <c r="BG5" s="620">
        <v>783475</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67876</v>
      </c>
      <c r="S6" s="621"/>
      <c r="T6" s="621"/>
      <c r="U6" s="621"/>
      <c r="V6" s="621"/>
      <c r="W6" s="621"/>
      <c r="X6" s="621"/>
      <c r="Y6" s="622"/>
      <c r="Z6" s="673">
        <v>1</v>
      </c>
      <c r="AA6" s="673"/>
      <c r="AB6" s="673"/>
      <c r="AC6" s="673"/>
      <c r="AD6" s="674">
        <v>67876</v>
      </c>
      <c r="AE6" s="674"/>
      <c r="AF6" s="674"/>
      <c r="AG6" s="674"/>
      <c r="AH6" s="674"/>
      <c r="AI6" s="674"/>
      <c r="AJ6" s="674"/>
      <c r="AK6" s="674"/>
      <c r="AL6" s="643">
        <v>1.7</v>
      </c>
      <c r="AM6" s="675"/>
      <c r="AN6" s="675"/>
      <c r="AO6" s="676"/>
      <c r="AP6" s="617" t="s">
        <v>214</v>
      </c>
      <c r="AQ6" s="618"/>
      <c r="AR6" s="618"/>
      <c r="AS6" s="618"/>
      <c r="AT6" s="618"/>
      <c r="AU6" s="618"/>
      <c r="AV6" s="618"/>
      <c r="AW6" s="618"/>
      <c r="AX6" s="618"/>
      <c r="AY6" s="618"/>
      <c r="AZ6" s="618"/>
      <c r="BA6" s="618"/>
      <c r="BB6" s="618"/>
      <c r="BC6" s="618"/>
      <c r="BD6" s="618"/>
      <c r="BE6" s="618"/>
      <c r="BF6" s="619"/>
      <c r="BG6" s="620">
        <v>783475</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78474</v>
      </c>
      <c r="CS6" s="621"/>
      <c r="CT6" s="621"/>
      <c r="CU6" s="621"/>
      <c r="CV6" s="621"/>
      <c r="CW6" s="621"/>
      <c r="CX6" s="621"/>
      <c r="CY6" s="622"/>
      <c r="CZ6" s="673">
        <v>1.2</v>
      </c>
      <c r="DA6" s="673"/>
      <c r="DB6" s="673"/>
      <c r="DC6" s="673"/>
      <c r="DD6" s="626" t="s">
        <v>209</v>
      </c>
      <c r="DE6" s="621"/>
      <c r="DF6" s="621"/>
      <c r="DG6" s="621"/>
      <c r="DH6" s="621"/>
      <c r="DI6" s="621"/>
      <c r="DJ6" s="621"/>
      <c r="DK6" s="621"/>
      <c r="DL6" s="621"/>
      <c r="DM6" s="621"/>
      <c r="DN6" s="621"/>
      <c r="DO6" s="621"/>
      <c r="DP6" s="622"/>
      <c r="DQ6" s="626">
        <v>78474</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745</v>
      </c>
      <c r="S7" s="621"/>
      <c r="T7" s="621"/>
      <c r="U7" s="621"/>
      <c r="V7" s="621"/>
      <c r="W7" s="621"/>
      <c r="X7" s="621"/>
      <c r="Y7" s="622"/>
      <c r="Z7" s="673">
        <v>0</v>
      </c>
      <c r="AA7" s="673"/>
      <c r="AB7" s="673"/>
      <c r="AC7" s="673"/>
      <c r="AD7" s="674">
        <v>745</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347057</v>
      </c>
      <c r="BH7" s="621"/>
      <c r="BI7" s="621"/>
      <c r="BJ7" s="621"/>
      <c r="BK7" s="621"/>
      <c r="BL7" s="621"/>
      <c r="BM7" s="621"/>
      <c r="BN7" s="622"/>
      <c r="BO7" s="673">
        <v>44.3</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943361</v>
      </c>
      <c r="CS7" s="621"/>
      <c r="CT7" s="621"/>
      <c r="CU7" s="621"/>
      <c r="CV7" s="621"/>
      <c r="CW7" s="621"/>
      <c r="CX7" s="621"/>
      <c r="CY7" s="622"/>
      <c r="CZ7" s="673">
        <v>15</v>
      </c>
      <c r="DA7" s="673"/>
      <c r="DB7" s="673"/>
      <c r="DC7" s="673"/>
      <c r="DD7" s="626">
        <v>87772</v>
      </c>
      <c r="DE7" s="621"/>
      <c r="DF7" s="621"/>
      <c r="DG7" s="621"/>
      <c r="DH7" s="621"/>
      <c r="DI7" s="621"/>
      <c r="DJ7" s="621"/>
      <c r="DK7" s="621"/>
      <c r="DL7" s="621"/>
      <c r="DM7" s="621"/>
      <c r="DN7" s="621"/>
      <c r="DO7" s="621"/>
      <c r="DP7" s="622"/>
      <c r="DQ7" s="626">
        <v>758823</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1721</v>
      </c>
      <c r="S8" s="621"/>
      <c r="T8" s="621"/>
      <c r="U8" s="621"/>
      <c r="V8" s="621"/>
      <c r="W8" s="621"/>
      <c r="X8" s="621"/>
      <c r="Y8" s="622"/>
      <c r="Z8" s="673">
        <v>0</v>
      </c>
      <c r="AA8" s="673"/>
      <c r="AB8" s="673"/>
      <c r="AC8" s="673"/>
      <c r="AD8" s="674">
        <v>1721</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15069</v>
      </c>
      <c r="BH8" s="621"/>
      <c r="BI8" s="621"/>
      <c r="BJ8" s="621"/>
      <c r="BK8" s="621"/>
      <c r="BL8" s="621"/>
      <c r="BM8" s="621"/>
      <c r="BN8" s="622"/>
      <c r="BO8" s="673">
        <v>1.9</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2196539</v>
      </c>
      <c r="CS8" s="621"/>
      <c r="CT8" s="621"/>
      <c r="CU8" s="621"/>
      <c r="CV8" s="621"/>
      <c r="CW8" s="621"/>
      <c r="CX8" s="621"/>
      <c r="CY8" s="622"/>
      <c r="CZ8" s="673">
        <v>34.9</v>
      </c>
      <c r="DA8" s="673"/>
      <c r="DB8" s="673"/>
      <c r="DC8" s="673"/>
      <c r="DD8" s="626">
        <v>35400</v>
      </c>
      <c r="DE8" s="621"/>
      <c r="DF8" s="621"/>
      <c r="DG8" s="621"/>
      <c r="DH8" s="621"/>
      <c r="DI8" s="621"/>
      <c r="DJ8" s="621"/>
      <c r="DK8" s="621"/>
      <c r="DL8" s="621"/>
      <c r="DM8" s="621"/>
      <c r="DN8" s="621"/>
      <c r="DO8" s="621"/>
      <c r="DP8" s="622"/>
      <c r="DQ8" s="626">
        <v>1138591</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1256</v>
      </c>
      <c r="S9" s="621"/>
      <c r="T9" s="621"/>
      <c r="U9" s="621"/>
      <c r="V9" s="621"/>
      <c r="W9" s="621"/>
      <c r="X9" s="621"/>
      <c r="Y9" s="622"/>
      <c r="Z9" s="673">
        <v>0</v>
      </c>
      <c r="AA9" s="673"/>
      <c r="AB9" s="673"/>
      <c r="AC9" s="673"/>
      <c r="AD9" s="674">
        <v>1256</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281546</v>
      </c>
      <c r="BH9" s="621"/>
      <c r="BI9" s="621"/>
      <c r="BJ9" s="621"/>
      <c r="BK9" s="621"/>
      <c r="BL9" s="621"/>
      <c r="BM9" s="621"/>
      <c r="BN9" s="622"/>
      <c r="BO9" s="673">
        <v>35.9</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613276</v>
      </c>
      <c r="CS9" s="621"/>
      <c r="CT9" s="621"/>
      <c r="CU9" s="621"/>
      <c r="CV9" s="621"/>
      <c r="CW9" s="621"/>
      <c r="CX9" s="621"/>
      <c r="CY9" s="622"/>
      <c r="CZ9" s="673">
        <v>9.6999999999999993</v>
      </c>
      <c r="DA9" s="673"/>
      <c r="DB9" s="673"/>
      <c r="DC9" s="673"/>
      <c r="DD9" s="626">
        <v>7106</v>
      </c>
      <c r="DE9" s="621"/>
      <c r="DF9" s="621"/>
      <c r="DG9" s="621"/>
      <c r="DH9" s="621"/>
      <c r="DI9" s="621"/>
      <c r="DJ9" s="621"/>
      <c r="DK9" s="621"/>
      <c r="DL9" s="621"/>
      <c r="DM9" s="621"/>
      <c r="DN9" s="621"/>
      <c r="DO9" s="621"/>
      <c r="DP9" s="622"/>
      <c r="DQ9" s="626">
        <v>562012</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173194</v>
      </c>
      <c r="S10" s="621"/>
      <c r="T10" s="621"/>
      <c r="U10" s="621"/>
      <c r="V10" s="621"/>
      <c r="W10" s="621"/>
      <c r="X10" s="621"/>
      <c r="Y10" s="622"/>
      <c r="Z10" s="673">
        <v>2.6</v>
      </c>
      <c r="AA10" s="673"/>
      <c r="AB10" s="673"/>
      <c r="AC10" s="673"/>
      <c r="AD10" s="674">
        <v>173194</v>
      </c>
      <c r="AE10" s="674"/>
      <c r="AF10" s="674"/>
      <c r="AG10" s="674"/>
      <c r="AH10" s="674"/>
      <c r="AI10" s="674"/>
      <c r="AJ10" s="674"/>
      <c r="AK10" s="674"/>
      <c r="AL10" s="643">
        <v>4.4000000000000004</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21970</v>
      </c>
      <c r="BH10" s="621"/>
      <c r="BI10" s="621"/>
      <c r="BJ10" s="621"/>
      <c r="BK10" s="621"/>
      <c r="BL10" s="621"/>
      <c r="BM10" s="621"/>
      <c r="BN10" s="622"/>
      <c r="BO10" s="673">
        <v>2.8</v>
      </c>
      <c r="BP10" s="673"/>
      <c r="BQ10" s="673"/>
      <c r="BR10" s="673"/>
      <c r="BS10" s="626" t="s">
        <v>112</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28472</v>
      </c>
      <c r="BH11" s="621"/>
      <c r="BI11" s="621"/>
      <c r="BJ11" s="621"/>
      <c r="BK11" s="621"/>
      <c r="BL11" s="621"/>
      <c r="BM11" s="621"/>
      <c r="BN11" s="622"/>
      <c r="BO11" s="673">
        <v>3.6</v>
      </c>
      <c r="BP11" s="673"/>
      <c r="BQ11" s="673"/>
      <c r="BR11" s="673"/>
      <c r="BS11" s="626" t="s">
        <v>112</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571359</v>
      </c>
      <c r="CS11" s="621"/>
      <c r="CT11" s="621"/>
      <c r="CU11" s="621"/>
      <c r="CV11" s="621"/>
      <c r="CW11" s="621"/>
      <c r="CX11" s="621"/>
      <c r="CY11" s="622"/>
      <c r="CZ11" s="673">
        <v>9.1</v>
      </c>
      <c r="DA11" s="673"/>
      <c r="DB11" s="673"/>
      <c r="DC11" s="673"/>
      <c r="DD11" s="626">
        <v>178988</v>
      </c>
      <c r="DE11" s="621"/>
      <c r="DF11" s="621"/>
      <c r="DG11" s="621"/>
      <c r="DH11" s="621"/>
      <c r="DI11" s="621"/>
      <c r="DJ11" s="621"/>
      <c r="DK11" s="621"/>
      <c r="DL11" s="621"/>
      <c r="DM11" s="621"/>
      <c r="DN11" s="621"/>
      <c r="DO11" s="621"/>
      <c r="DP11" s="622"/>
      <c r="DQ11" s="626">
        <v>262300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336273</v>
      </c>
      <c r="BH12" s="621"/>
      <c r="BI12" s="621"/>
      <c r="BJ12" s="621"/>
      <c r="BK12" s="621"/>
      <c r="BL12" s="621"/>
      <c r="BM12" s="621"/>
      <c r="BN12" s="622"/>
      <c r="BO12" s="673">
        <v>42.9</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82451</v>
      </c>
      <c r="CS12" s="621"/>
      <c r="CT12" s="621"/>
      <c r="CU12" s="621"/>
      <c r="CV12" s="621"/>
      <c r="CW12" s="621"/>
      <c r="CX12" s="621"/>
      <c r="CY12" s="622"/>
      <c r="CZ12" s="673">
        <v>1.3</v>
      </c>
      <c r="DA12" s="673"/>
      <c r="DB12" s="673"/>
      <c r="DC12" s="673"/>
      <c r="DD12" s="626">
        <v>11922</v>
      </c>
      <c r="DE12" s="621"/>
      <c r="DF12" s="621"/>
      <c r="DG12" s="621"/>
      <c r="DH12" s="621"/>
      <c r="DI12" s="621"/>
      <c r="DJ12" s="621"/>
      <c r="DK12" s="621"/>
      <c r="DL12" s="621"/>
      <c r="DM12" s="621"/>
      <c r="DN12" s="621"/>
      <c r="DO12" s="621"/>
      <c r="DP12" s="622"/>
      <c r="DQ12" s="626">
        <v>49440</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11475</v>
      </c>
      <c r="S13" s="621"/>
      <c r="T13" s="621"/>
      <c r="U13" s="621"/>
      <c r="V13" s="621"/>
      <c r="W13" s="621"/>
      <c r="X13" s="621"/>
      <c r="Y13" s="622"/>
      <c r="Z13" s="673">
        <v>0.2</v>
      </c>
      <c r="AA13" s="673"/>
      <c r="AB13" s="673"/>
      <c r="AC13" s="673"/>
      <c r="AD13" s="674">
        <v>11475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333515</v>
      </c>
      <c r="BH13" s="621"/>
      <c r="BI13" s="621"/>
      <c r="BJ13" s="621"/>
      <c r="BK13" s="621"/>
      <c r="BL13" s="621"/>
      <c r="BM13" s="621"/>
      <c r="BN13" s="622"/>
      <c r="BO13" s="673">
        <v>42.6</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473279</v>
      </c>
      <c r="CS13" s="621"/>
      <c r="CT13" s="621"/>
      <c r="CU13" s="621"/>
      <c r="CV13" s="621"/>
      <c r="CW13" s="621"/>
      <c r="CX13" s="621"/>
      <c r="CY13" s="622"/>
      <c r="CZ13" s="673">
        <v>7.5</v>
      </c>
      <c r="DA13" s="673"/>
      <c r="DB13" s="673"/>
      <c r="DC13" s="673"/>
      <c r="DD13" s="626">
        <v>242805</v>
      </c>
      <c r="DE13" s="621"/>
      <c r="DF13" s="621"/>
      <c r="DG13" s="621"/>
      <c r="DH13" s="621"/>
      <c r="DI13" s="621"/>
      <c r="DJ13" s="621"/>
      <c r="DK13" s="621"/>
      <c r="DL13" s="621"/>
      <c r="DM13" s="621"/>
      <c r="DN13" s="621"/>
      <c r="DO13" s="621"/>
      <c r="DP13" s="622"/>
      <c r="DQ13" s="626">
        <v>291186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38718</v>
      </c>
      <c r="BH14" s="621"/>
      <c r="BI14" s="621"/>
      <c r="BJ14" s="621"/>
      <c r="BK14" s="621"/>
      <c r="BL14" s="621"/>
      <c r="BM14" s="621"/>
      <c r="BN14" s="622"/>
      <c r="BO14" s="673">
        <v>4.9000000000000004</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237390</v>
      </c>
      <c r="CS14" s="621"/>
      <c r="CT14" s="621"/>
      <c r="CU14" s="621"/>
      <c r="CV14" s="621"/>
      <c r="CW14" s="621"/>
      <c r="CX14" s="621"/>
      <c r="CY14" s="622"/>
      <c r="CZ14" s="673">
        <v>3.8</v>
      </c>
      <c r="DA14" s="673"/>
      <c r="DB14" s="673"/>
      <c r="DC14" s="673"/>
      <c r="DD14" s="626">
        <v>18023</v>
      </c>
      <c r="DE14" s="621"/>
      <c r="DF14" s="621"/>
      <c r="DG14" s="621"/>
      <c r="DH14" s="621"/>
      <c r="DI14" s="621"/>
      <c r="DJ14" s="621"/>
      <c r="DK14" s="621"/>
      <c r="DL14" s="621"/>
      <c r="DM14" s="621"/>
      <c r="DN14" s="621"/>
      <c r="DO14" s="621"/>
      <c r="DP14" s="622"/>
      <c r="DQ14" s="626">
        <v>215213</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1554</v>
      </c>
      <c r="S15" s="621"/>
      <c r="T15" s="621"/>
      <c r="U15" s="621"/>
      <c r="V15" s="621"/>
      <c r="W15" s="621"/>
      <c r="X15" s="621"/>
      <c r="Y15" s="622"/>
      <c r="Z15" s="673">
        <v>0</v>
      </c>
      <c r="AA15" s="673"/>
      <c r="AB15" s="673"/>
      <c r="AC15" s="673"/>
      <c r="AD15" s="674">
        <v>1554</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61427</v>
      </c>
      <c r="BH15" s="621"/>
      <c r="BI15" s="621"/>
      <c r="BJ15" s="621"/>
      <c r="BK15" s="621"/>
      <c r="BL15" s="621"/>
      <c r="BM15" s="621"/>
      <c r="BN15" s="622"/>
      <c r="BO15" s="673">
        <v>7.8</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434218</v>
      </c>
      <c r="CS15" s="621"/>
      <c r="CT15" s="621"/>
      <c r="CU15" s="621"/>
      <c r="CV15" s="621"/>
      <c r="CW15" s="621"/>
      <c r="CX15" s="621"/>
      <c r="CY15" s="622"/>
      <c r="CZ15" s="673">
        <v>6.9</v>
      </c>
      <c r="DA15" s="673"/>
      <c r="DB15" s="673"/>
      <c r="DC15" s="673"/>
      <c r="DD15" s="626">
        <v>50628</v>
      </c>
      <c r="DE15" s="621"/>
      <c r="DF15" s="621"/>
      <c r="DG15" s="621"/>
      <c r="DH15" s="621"/>
      <c r="DI15" s="621"/>
      <c r="DJ15" s="621"/>
      <c r="DK15" s="621"/>
      <c r="DL15" s="621"/>
      <c r="DM15" s="621"/>
      <c r="DN15" s="621"/>
      <c r="DO15" s="621"/>
      <c r="DP15" s="622"/>
      <c r="DQ15" s="626">
        <v>363016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2983465</v>
      </c>
      <c r="S16" s="621"/>
      <c r="T16" s="621"/>
      <c r="U16" s="621"/>
      <c r="V16" s="621"/>
      <c r="W16" s="621"/>
      <c r="X16" s="621"/>
      <c r="Y16" s="622"/>
      <c r="Z16" s="673">
        <v>44.5</v>
      </c>
      <c r="AA16" s="673"/>
      <c r="AB16" s="673"/>
      <c r="AC16" s="673"/>
      <c r="AD16" s="674">
        <v>2793269</v>
      </c>
      <c r="AE16" s="674"/>
      <c r="AF16" s="674"/>
      <c r="AG16" s="674"/>
      <c r="AH16" s="674"/>
      <c r="AI16" s="674"/>
      <c r="AJ16" s="674"/>
      <c r="AK16" s="674"/>
      <c r="AL16" s="643">
        <v>71.8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26932</v>
      </c>
      <c r="CS16" s="621"/>
      <c r="CT16" s="621"/>
      <c r="CU16" s="621"/>
      <c r="CV16" s="621"/>
      <c r="CW16" s="621"/>
      <c r="CX16" s="621"/>
      <c r="CY16" s="622"/>
      <c r="CZ16" s="673">
        <v>0.4</v>
      </c>
      <c r="DA16" s="673"/>
      <c r="DB16" s="673"/>
      <c r="DC16" s="673"/>
      <c r="DD16" s="626" t="s">
        <v>112</v>
      </c>
      <c r="DE16" s="621"/>
      <c r="DF16" s="621"/>
      <c r="DG16" s="621"/>
      <c r="DH16" s="621"/>
      <c r="DI16" s="621"/>
      <c r="DJ16" s="621"/>
      <c r="DK16" s="621"/>
      <c r="DL16" s="621"/>
      <c r="DM16" s="621"/>
      <c r="DN16" s="621"/>
      <c r="DO16" s="621"/>
      <c r="DP16" s="622"/>
      <c r="DQ16" s="626">
        <v>26928</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2793269</v>
      </c>
      <c r="S17" s="621"/>
      <c r="T17" s="621"/>
      <c r="U17" s="621"/>
      <c r="V17" s="621"/>
      <c r="W17" s="621"/>
      <c r="X17" s="621"/>
      <c r="Y17" s="622"/>
      <c r="Z17" s="673">
        <v>41.6</v>
      </c>
      <c r="AA17" s="673"/>
      <c r="AB17" s="673"/>
      <c r="AC17" s="673"/>
      <c r="AD17" s="674">
        <v>2793269</v>
      </c>
      <c r="AE17" s="674"/>
      <c r="AF17" s="674"/>
      <c r="AG17" s="674"/>
      <c r="AH17" s="674"/>
      <c r="AI17" s="674"/>
      <c r="AJ17" s="674"/>
      <c r="AK17" s="674"/>
      <c r="AL17" s="643">
        <v>71.8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642108</v>
      </c>
      <c r="CS17" s="621"/>
      <c r="CT17" s="621"/>
      <c r="CU17" s="621"/>
      <c r="CV17" s="621"/>
      <c r="CW17" s="621"/>
      <c r="CX17" s="621"/>
      <c r="CY17" s="622"/>
      <c r="CZ17" s="673">
        <v>10.199999999999999</v>
      </c>
      <c r="DA17" s="673"/>
      <c r="DB17" s="673"/>
      <c r="DC17" s="673"/>
      <c r="DD17" s="626" t="s">
        <v>112</v>
      </c>
      <c r="DE17" s="621"/>
      <c r="DF17" s="621"/>
      <c r="DG17" s="621"/>
      <c r="DH17" s="621"/>
      <c r="DI17" s="621"/>
      <c r="DJ17" s="621"/>
      <c r="DK17" s="621"/>
      <c r="DL17" s="621"/>
      <c r="DM17" s="621"/>
      <c r="DN17" s="621"/>
      <c r="DO17" s="621"/>
      <c r="DP17" s="622"/>
      <c r="DQ17" s="626">
        <v>612347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190196</v>
      </c>
      <c r="S18" s="621"/>
      <c r="T18" s="621"/>
      <c r="U18" s="621"/>
      <c r="V18" s="621"/>
      <c r="W18" s="621"/>
      <c r="X18" s="621"/>
      <c r="Y18" s="622"/>
      <c r="Z18" s="673">
        <v>2.8</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4024761</v>
      </c>
      <c r="S20" s="621"/>
      <c r="T20" s="621"/>
      <c r="U20" s="621"/>
      <c r="V20" s="621"/>
      <c r="W20" s="621"/>
      <c r="X20" s="621"/>
      <c r="Y20" s="622"/>
      <c r="Z20" s="673">
        <v>60</v>
      </c>
      <c r="AA20" s="673"/>
      <c r="AB20" s="673"/>
      <c r="AC20" s="673"/>
      <c r="AD20" s="674">
        <v>3834565</v>
      </c>
      <c r="AE20" s="674"/>
      <c r="AF20" s="674"/>
      <c r="AG20" s="674"/>
      <c r="AH20" s="674"/>
      <c r="AI20" s="674"/>
      <c r="AJ20" s="674"/>
      <c r="AK20" s="674"/>
      <c r="AL20" s="643">
        <v>98.5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6299387</v>
      </c>
      <c r="CS20" s="621"/>
      <c r="CT20" s="621"/>
      <c r="CU20" s="621"/>
      <c r="CV20" s="621"/>
      <c r="CW20" s="621"/>
      <c r="CX20" s="621"/>
      <c r="CY20" s="622"/>
      <c r="CZ20" s="673">
        <v>100</v>
      </c>
      <c r="DA20" s="673"/>
      <c r="DB20" s="673"/>
      <c r="DC20" s="673"/>
      <c r="DD20" s="626">
        <v>632644</v>
      </c>
      <c r="DE20" s="621"/>
      <c r="DF20" s="621"/>
      <c r="DG20" s="621"/>
      <c r="DH20" s="621"/>
      <c r="DI20" s="621"/>
      <c r="DJ20" s="621"/>
      <c r="DK20" s="621"/>
      <c r="DL20" s="621"/>
      <c r="DM20" s="621"/>
      <c r="DN20" s="621"/>
      <c r="DO20" s="621"/>
      <c r="DP20" s="622"/>
      <c r="DQ20" s="626">
        <v>4358330</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1022</v>
      </c>
      <c r="S21" s="621"/>
      <c r="T21" s="621"/>
      <c r="U21" s="621"/>
      <c r="V21" s="621"/>
      <c r="W21" s="621"/>
      <c r="X21" s="621"/>
      <c r="Y21" s="622"/>
      <c r="Z21" s="673">
        <v>0</v>
      </c>
      <c r="AA21" s="673"/>
      <c r="AB21" s="673"/>
      <c r="AC21" s="673"/>
      <c r="AD21" s="674">
        <v>1022</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61597</v>
      </c>
      <c r="S22" s="621"/>
      <c r="T22" s="621"/>
      <c r="U22" s="621"/>
      <c r="V22" s="621"/>
      <c r="W22" s="621"/>
      <c r="X22" s="621"/>
      <c r="Y22" s="622"/>
      <c r="Z22" s="673">
        <v>0.9</v>
      </c>
      <c r="AA22" s="673"/>
      <c r="AB22" s="673"/>
      <c r="AC22" s="673"/>
      <c r="AD22" s="674">
        <v>8</v>
      </c>
      <c r="AE22" s="674"/>
      <c r="AF22" s="674"/>
      <c r="AG22" s="674"/>
      <c r="AH22" s="674"/>
      <c r="AI22" s="674"/>
      <c r="AJ22" s="674"/>
      <c r="AK22" s="674"/>
      <c r="AL22" s="643">
        <v>0</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111573</v>
      </c>
      <c r="S23" s="621"/>
      <c r="T23" s="621"/>
      <c r="U23" s="621"/>
      <c r="V23" s="621"/>
      <c r="W23" s="621"/>
      <c r="X23" s="621"/>
      <c r="Y23" s="622"/>
      <c r="Z23" s="673">
        <v>1.7</v>
      </c>
      <c r="AA23" s="673"/>
      <c r="AB23" s="673"/>
      <c r="AC23" s="673"/>
      <c r="AD23" s="674" t="s">
        <v>112</v>
      </c>
      <c r="AE23" s="674"/>
      <c r="AF23" s="674"/>
      <c r="AG23" s="674"/>
      <c r="AH23" s="674"/>
      <c r="AI23" s="674"/>
      <c r="AJ23" s="674"/>
      <c r="AK23" s="674"/>
      <c r="AL23" s="643" t="s">
        <v>112</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6768</v>
      </c>
      <c r="S24" s="621"/>
      <c r="T24" s="621"/>
      <c r="U24" s="621"/>
      <c r="V24" s="621"/>
      <c r="W24" s="621"/>
      <c r="X24" s="621"/>
      <c r="Y24" s="622"/>
      <c r="Z24" s="673">
        <v>0.1</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2741461</v>
      </c>
      <c r="CS24" s="671"/>
      <c r="CT24" s="671"/>
      <c r="CU24" s="671"/>
      <c r="CV24" s="671"/>
      <c r="CW24" s="671"/>
      <c r="CX24" s="671"/>
      <c r="CY24" s="718"/>
      <c r="CZ24" s="722">
        <v>43.5</v>
      </c>
      <c r="DA24" s="723"/>
      <c r="DB24" s="723"/>
      <c r="DC24" s="724"/>
      <c r="DD24" s="717">
        <v>1824018</v>
      </c>
      <c r="DE24" s="671"/>
      <c r="DF24" s="671"/>
      <c r="DG24" s="671"/>
      <c r="DH24" s="671"/>
      <c r="DI24" s="671"/>
      <c r="DJ24" s="671"/>
      <c r="DK24" s="718"/>
      <c r="DL24" s="717">
        <v>1789390</v>
      </c>
      <c r="DM24" s="671"/>
      <c r="DN24" s="671"/>
      <c r="DO24" s="671"/>
      <c r="DP24" s="671"/>
      <c r="DQ24" s="671"/>
      <c r="DR24" s="671"/>
      <c r="DS24" s="671"/>
      <c r="DT24" s="671"/>
      <c r="DU24" s="671"/>
      <c r="DV24" s="718"/>
      <c r="DW24" s="719">
        <v>44.2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770451</v>
      </c>
      <c r="S25" s="621"/>
      <c r="T25" s="621"/>
      <c r="U25" s="621"/>
      <c r="V25" s="621"/>
      <c r="W25" s="621"/>
      <c r="X25" s="621"/>
      <c r="Y25" s="622"/>
      <c r="Z25" s="673">
        <v>11.5</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930922</v>
      </c>
      <c r="CS25" s="639"/>
      <c r="CT25" s="639"/>
      <c r="CU25" s="639"/>
      <c r="CV25" s="639"/>
      <c r="CW25" s="639"/>
      <c r="CX25" s="639"/>
      <c r="CY25" s="640"/>
      <c r="CZ25" s="623">
        <v>14.8</v>
      </c>
      <c r="DA25" s="641"/>
      <c r="DB25" s="641"/>
      <c r="DC25" s="642"/>
      <c r="DD25" s="626">
        <v>822611</v>
      </c>
      <c r="DE25" s="639"/>
      <c r="DF25" s="639"/>
      <c r="DG25" s="639"/>
      <c r="DH25" s="639"/>
      <c r="DI25" s="639"/>
      <c r="DJ25" s="639"/>
      <c r="DK25" s="640"/>
      <c r="DL25" s="626">
        <v>788154</v>
      </c>
      <c r="DM25" s="639"/>
      <c r="DN25" s="639"/>
      <c r="DO25" s="639"/>
      <c r="DP25" s="639"/>
      <c r="DQ25" s="639"/>
      <c r="DR25" s="639"/>
      <c r="DS25" s="639"/>
      <c r="DT25" s="639"/>
      <c r="DU25" s="639"/>
      <c r="DV25" s="640"/>
      <c r="DW25" s="643">
        <v>19.5</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507696</v>
      </c>
      <c r="CS26" s="621"/>
      <c r="CT26" s="621"/>
      <c r="CU26" s="621"/>
      <c r="CV26" s="621"/>
      <c r="CW26" s="621"/>
      <c r="CX26" s="621"/>
      <c r="CY26" s="622"/>
      <c r="CZ26" s="623">
        <v>8.1</v>
      </c>
      <c r="DA26" s="641"/>
      <c r="DB26" s="641"/>
      <c r="DC26" s="642"/>
      <c r="DD26" s="626">
        <v>457290</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740523</v>
      </c>
      <c r="S27" s="621"/>
      <c r="T27" s="621"/>
      <c r="U27" s="621"/>
      <c r="V27" s="621"/>
      <c r="W27" s="621"/>
      <c r="X27" s="621"/>
      <c r="Y27" s="622"/>
      <c r="Z27" s="673">
        <v>11</v>
      </c>
      <c r="AA27" s="673"/>
      <c r="AB27" s="673"/>
      <c r="AC27" s="673"/>
      <c r="AD27" s="674" t="s">
        <v>112</v>
      </c>
      <c r="AE27" s="674"/>
      <c r="AF27" s="674"/>
      <c r="AG27" s="674"/>
      <c r="AH27" s="674"/>
      <c r="AI27" s="674"/>
      <c r="AJ27" s="674"/>
      <c r="AK27" s="674"/>
      <c r="AL27" s="643" t="s">
        <v>112</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783475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1168431</v>
      </c>
      <c r="CS27" s="639"/>
      <c r="CT27" s="639"/>
      <c r="CU27" s="639"/>
      <c r="CV27" s="639"/>
      <c r="CW27" s="639"/>
      <c r="CX27" s="639"/>
      <c r="CY27" s="640"/>
      <c r="CZ27" s="623">
        <v>18.5</v>
      </c>
      <c r="DA27" s="641"/>
      <c r="DB27" s="641"/>
      <c r="DC27" s="642"/>
      <c r="DD27" s="626">
        <v>389060</v>
      </c>
      <c r="DE27" s="639"/>
      <c r="DF27" s="639"/>
      <c r="DG27" s="639"/>
      <c r="DH27" s="639"/>
      <c r="DI27" s="639"/>
      <c r="DJ27" s="639"/>
      <c r="DK27" s="640"/>
      <c r="DL27" s="626">
        <v>388889</v>
      </c>
      <c r="DM27" s="639"/>
      <c r="DN27" s="639"/>
      <c r="DO27" s="639"/>
      <c r="DP27" s="639"/>
      <c r="DQ27" s="639"/>
      <c r="DR27" s="639"/>
      <c r="DS27" s="639"/>
      <c r="DT27" s="639"/>
      <c r="DU27" s="639"/>
      <c r="DV27" s="640"/>
      <c r="DW27" s="643">
        <v>9.6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67732</v>
      </c>
      <c r="S28" s="621"/>
      <c r="T28" s="621"/>
      <c r="U28" s="621"/>
      <c r="V28" s="621"/>
      <c r="W28" s="621"/>
      <c r="X28" s="621"/>
      <c r="Y28" s="622"/>
      <c r="Z28" s="673">
        <v>1</v>
      </c>
      <c r="AA28" s="673"/>
      <c r="AB28" s="673"/>
      <c r="AC28" s="673"/>
      <c r="AD28" s="674">
        <v>55937</v>
      </c>
      <c r="AE28" s="674"/>
      <c r="AF28" s="674"/>
      <c r="AG28" s="674"/>
      <c r="AH28" s="674"/>
      <c r="AI28" s="674"/>
      <c r="AJ28" s="674"/>
      <c r="AK28" s="674"/>
      <c r="AL28" s="643">
        <v>1.4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642108</v>
      </c>
      <c r="CS28" s="621"/>
      <c r="CT28" s="621"/>
      <c r="CU28" s="621"/>
      <c r="CV28" s="621"/>
      <c r="CW28" s="621"/>
      <c r="CX28" s="621"/>
      <c r="CY28" s="622"/>
      <c r="CZ28" s="623">
        <v>10.199999999999999</v>
      </c>
      <c r="DA28" s="641"/>
      <c r="DB28" s="641"/>
      <c r="DC28" s="642"/>
      <c r="DD28" s="626">
        <v>612347</v>
      </c>
      <c r="DE28" s="621"/>
      <c r="DF28" s="621"/>
      <c r="DG28" s="621"/>
      <c r="DH28" s="621"/>
      <c r="DI28" s="621"/>
      <c r="DJ28" s="621"/>
      <c r="DK28" s="622"/>
      <c r="DL28" s="626">
        <v>612347</v>
      </c>
      <c r="DM28" s="621"/>
      <c r="DN28" s="621"/>
      <c r="DO28" s="621"/>
      <c r="DP28" s="621"/>
      <c r="DQ28" s="621"/>
      <c r="DR28" s="621"/>
      <c r="DS28" s="621"/>
      <c r="DT28" s="621"/>
      <c r="DU28" s="621"/>
      <c r="DV28" s="622"/>
      <c r="DW28" s="643">
        <v>15.1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13820</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642108</v>
      </c>
      <c r="CS29" s="639"/>
      <c r="CT29" s="639"/>
      <c r="CU29" s="639"/>
      <c r="CV29" s="639"/>
      <c r="CW29" s="639"/>
      <c r="CX29" s="639"/>
      <c r="CY29" s="640"/>
      <c r="CZ29" s="623">
        <v>10.199999999999999</v>
      </c>
      <c r="DA29" s="641"/>
      <c r="DB29" s="641"/>
      <c r="DC29" s="642"/>
      <c r="DD29" s="626">
        <v>612347</v>
      </c>
      <c r="DE29" s="639"/>
      <c r="DF29" s="639"/>
      <c r="DG29" s="639"/>
      <c r="DH29" s="639"/>
      <c r="DI29" s="639"/>
      <c r="DJ29" s="639"/>
      <c r="DK29" s="640"/>
      <c r="DL29" s="626">
        <v>612347</v>
      </c>
      <c r="DM29" s="639"/>
      <c r="DN29" s="639"/>
      <c r="DO29" s="639"/>
      <c r="DP29" s="639"/>
      <c r="DQ29" s="639"/>
      <c r="DR29" s="639"/>
      <c r="DS29" s="639"/>
      <c r="DT29" s="639"/>
      <c r="DU29" s="639"/>
      <c r="DV29" s="640"/>
      <c r="DW29" s="643">
        <v>15.1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41020</v>
      </c>
      <c r="S30" s="621"/>
      <c r="T30" s="621"/>
      <c r="U30" s="621"/>
      <c r="V30" s="621"/>
      <c r="W30" s="621"/>
      <c r="X30" s="621"/>
      <c r="Y30" s="622"/>
      <c r="Z30" s="673">
        <v>0.6</v>
      </c>
      <c r="AA30" s="673"/>
      <c r="AB30" s="673"/>
      <c r="AC30" s="673"/>
      <c r="AD30" s="674" t="s">
        <v>112</v>
      </c>
      <c r="AE30" s="674"/>
      <c r="AF30" s="674"/>
      <c r="AG30" s="674"/>
      <c r="AH30" s="674"/>
      <c r="AI30" s="674"/>
      <c r="AJ30" s="674"/>
      <c r="AK30" s="674"/>
      <c r="AL30" s="643" t="s">
        <v>112</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98.6</v>
      </c>
      <c r="BH30" s="687"/>
      <c r="BI30" s="687"/>
      <c r="BJ30" s="687"/>
      <c r="BK30" s="687"/>
      <c r="BL30" s="687"/>
      <c r="BM30" s="688">
        <v>95.1</v>
      </c>
      <c r="BN30" s="687"/>
      <c r="BO30" s="687"/>
      <c r="BP30" s="687"/>
      <c r="BQ30" s="689"/>
      <c r="BR30" s="686">
        <v>98.7</v>
      </c>
      <c r="BS30" s="687"/>
      <c r="BT30" s="687"/>
      <c r="BU30" s="687"/>
      <c r="BV30" s="687"/>
      <c r="BW30" s="687"/>
      <c r="BX30" s="688">
        <v>95.3</v>
      </c>
      <c r="BY30" s="687"/>
      <c r="BZ30" s="687"/>
      <c r="CA30" s="687"/>
      <c r="CB30" s="689"/>
      <c r="CD30" s="692"/>
      <c r="CE30" s="693"/>
      <c r="CF30" s="657" t="s">
        <v>291</v>
      </c>
      <c r="CG30" s="654"/>
      <c r="CH30" s="654"/>
      <c r="CI30" s="654"/>
      <c r="CJ30" s="654"/>
      <c r="CK30" s="654"/>
      <c r="CL30" s="654"/>
      <c r="CM30" s="654"/>
      <c r="CN30" s="654"/>
      <c r="CO30" s="654"/>
      <c r="CP30" s="654"/>
      <c r="CQ30" s="655"/>
      <c r="CR30" s="620">
        <v>582759</v>
      </c>
      <c r="CS30" s="621"/>
      <c r="CT30" s="621"/>
      <c r="CU30" s="621"/>
      <c r="CV30" s="621"/>
      <c r="CW30" s="621"/>
      <c r="CX30" s="621"/>
      <c r="CY30" s="622"/>
      <c r="CZ30" s="623">
        <v>9.3000000000000007</v>
      </c>
      <c r="DA30" s="641"/>
      <c r="DB30" s="641"/>
      <c r="DC30" s="642"/>
      <c r="DD30" s="626">
        <v>555530</v>
      </c>
      <c r="DE30" s="621"/>
      <c r="DF30" s="621"/>
      <c r="DG30" s="621"/>
      <c r="DH30" s="621"/>
      <c r="DI30" s="621"/>
      <c r="DJ30" s="621"/>
      <c r="DK30" s="622"/>
      <c r="DL30" s="626">
        <v>555530</v>
      </c>
      <c r="DM30" s="621"/>
      <c r="DN30" s="621"/>
      <c r="DO30" s="621"/>
      <c r="DP30" s="621"/>
      <c r="DQ30" s="621"/>
      <c r="DR30" s="621"/>
      <c r="DS30" s="621"/>
      <c r="DT30" s="621"/>
      <c r="DU30" s="621"/>
      <c r="DV30" s="622"/>
      <c r="DW30" s="643">
        <v>13.7</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374968</v>
      </c>
      <c r="S31" s="621"/>
      <c r="T31" s="621"/>
      <c r="U31" s="621"/>
      <c r="V31" s="621"/>
      <c r="W31" s="621"/>
      <c r="X31" s="621"/>
      <c r="Y31" s="622"/>
      <c r="Z31" s="673">
        <v>5.6</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98.9</v>
      </c>
      <c r="BH31" s="639"/>
      <c r="BI31" s="639"/>
      <c r="BJ31" s="639"/>
      <c r="BK31" s="639"/>
      <c r="BL31" s="639"/>
      <c r="BM31" s="675">
        <v>96.3</v>
      </c>
      <c r="BN31" s="685"/>
      <c r="BO31" s="685"/>
      <c r="BP31" s="685"/>
      <c r="BQ31" s="649"/>
      <c r="BR31" s="684">
        <v>99</v>
      </c>
      <c r="BS31" s="639"/>
      <c r="BT31" s="639"/>
      <c r="BU31" s="639"/>
      <c r="BV31" s="639"/>
      <c r="BW31" s="639"/>
      <c r="BX31" s="675">
        <v>96.6</v>
      </c>
      <c r="BY31" s="685"/>
      <c r="BZ31" s="685"/>
      <c r="CA31" s="685"/>
      <c r="CB31" s="649"/>
      <c r="CD31" s="692"/>
      <c r="CE31" s="693"/>
      <c r="CF31" s="657" t="s">
        <v>295</v>
      </c>
      <c r="CG31" s="654"/>
      <c r="CH31" s="654"/>
      <c r="CI31" s="654"/>
      <c r="CJ31" s="654"/>
      <c r="CK31" s="654"/>
      <c r="CL31" s="654"/>
      <c r="CM31" s="654"/>
      <c r="CN31" s="654"/>
      <c r="CO31" s="654"/>
      <c r="CP31" s="654"/>
      <c r="CQ31" s="655"/>
      <c r="CR31" s="620">
        <v>59349</v>
      </c>
      <c r="CS31" s="639"/>
      <c r="CT31" s="639"/>
      <c r="CU31" s="639"/>
      <c r="CV31" s="639"/>
      <c r="CW31" s="639"/>
      <c r="CX31" s="639"/>
      <c r="CY31" s="640"/>
      <c r="CZ31" s="623">
        <v>0.9</v>
      </c>
      <c r="DA31" s="641"/>
      <c r="DB31" s="641"/>
      <c r="DC31" s="642"/>
      <c r="DD31" s="626">
        <v>56817</v>
      </c>
      <c r="DE31" s="639"/>
      <c r="DF31" s="639"/>
      <c r="DG31" s="639"/>
      <c r="DH31" s="639"/>
      <c r="DI31" s="639"/>
      <c r="DJ31" s="639"/>
      <c r="DK31" s="640"/>
      <c r="DL31" s="626">
        <v>56817</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66807</v>
      </c>
      <c r="S32" s="621"/>
      <c r="T32" s="621"/>
      <c r="U32" s="621"/>
      <c r="V32" s="621"/>
      <c r="W32" s="621"/>
      <c r="X32" s="621"/>
      <c r="Y32" s="622"/>
      <c r="Z32" s="673">
        <v>1</v>
      </c>
      <c r="AA32" s="673"/>
      <c r="AB32" s="673"/>
      <c r="AC32" s="673"/>
      <c r="AD32" s="674">
        <v>970</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98.2</v>
      </c>
      <c r="BH32" s="605"/>
      <c r="BI32" s="605"/>
      <c r="BJ32" s="605"/>
      <c r="BK32" s="605"/>
      <c r="BL32" s="605"/>
      <c r="BM32" s="668">
        <v>93</v>
      </c>
      <c r="BN32" s="605"/>
      <c r="BO32" s="605"/>
      <c r="BP32" s="605"/>
      <c r="BQ32" s="662"/>
      <c r="BR32" s="683">
        <v>98.2</v>
      </c>
      <c r="BS32" s="605"/>
      <c r="BT32" s="605"/>
      <c r="BU32" s="605"/>
      <c r="BV32" s="605"/>
      <c r="BW32" s="605"/>
      <c r="BX32" s="668">
        <v>93</v>
      </c>
      <c r="BY32" s="605"/>
      <c r="BZ32" s="605"/>
      <c r="CA32" s="605"/>
      <c r="CB32" s="662"/>
      <c r="CD32" s="694"/>
      <c r="CE32" s="695"/>
      <c r="CF32" s="657" t="s">
        <v>298</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427798</v>
      </c>
      <c r="S33" s="621"/>
      <c r="T33" s="621"/>
      <c r="U33" s="621"/>
      <c r="V33" s="621"/>
      <c r="W33" s="621"/>
      <c r="X33" s="621"/>
      <c r="Y33" s="622"/>
      <c r="Z33" s="673">
        <v>6.4</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2898350</v>
      </c>
      <c r="CS33" s="639"/>
      <c r="CT33" s="639"/>
      <c r="CU33" s="639"/>
      <c r="CV33" s="639"/>
      <c r="CW33" s="639"/>
      <c r="CX33" s="639"/>
      <c r="CY33" s="640"/>
      <c r="CZ33" s="623">
        <v>46</v>
      </c>
      <c r="DA33" s="641"/>
      <c r="DB33" s="641"/>
      <c r="DC33" s="642"/>
      <c r="DD33" s="626">
        <v>2292929</v>
      </c>
      <c r="DE33" s="639"/>
      <c r="DF33" s="639"/>
      <c r="DG33" s="639"/>
      <c r="DH33" s="639"/>
      <c r="DI33" s="639"/>
      <c r="DJ33" s="639"/>
      <c r="DK33" s="640"/>
      <c r="DL33" s="626">
        <v>1737428</v>
      </c>
      <c r="DM33" s="639"/>
      <c r="DN33" s="639"/>
      <c r="DO33" s="639"/>
      <c r="DP33" s="639"/>
      <c r="DQ33" s="639"/>
      <c r="DR33" s="639"/>
      <c r="DS33" s="639"/>
      <c r="DT33" s="639"/>
      <c r="DU33" s="639"/>
      <c r="DV33" s="640"/>
      <c r="DW33" s="643">
        <v>42.9</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827273</v>
      </c>
      <c r="CS34" s="621"/>
      <c r="CT34" s="621"/>
      <c r="CU34" s="621"/>
      <c r="CV34" s="621"/>
      <c r="CW34" s="621"/>
      <c r="CX34" s="621"/>
      <c r="CY34" s="622"/>
      <c r="CZ34" s="623">
        <v>13.1</v>
      </c>
      <c r="DA34" s="641"/>
      <c r="DB34" s="641"/>
      <c r="DC34" s="642"/>
      <c r="DD34" s="626">
        <v>606321</v>
      </c>
      <c r="DE34" s="621"/>
      <c r="DF34" s="621"/>
      <c r="DG34" s="621"/>
      <c r="DH34" s="621"/>
      <c r="DI34" s="621"/>
      <c r="DJ34" s="621"/>
      <c r="DK34" s="622"/>
      <c r="DL34" s="626">
        <v>459446</v>
      </c>
      <c r="DM34" s="621"/>
      <c r="DN34" s="621"/>
      <c r="DO34" s="621"/>
      <c r="DP34" s="621"/>
      <c r="DQ34" s="621"/>
      <c r="DR34" s="621"/>
      <c r="DS34" s="621"/>
      <c r="DT34" s="621"/>
      <c r="DU34" s="621"/>
      <c r="DV34" s="622"/>
      <c r="DW34" s="643">
        <v>11.3</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157298</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306</v>
      </c>
      <c r="AR35" s="678"/>
      <c r="AS35" s="678"/>
      <c r="AT35" s="678"/>
      <c r="AU35" s="678"/>
      <c r="AV35" s="678"/>
      <c r="AW35" s="678"/>
      <c r="AX35" s="678"/>
      <c r="AY35" s="679"/>
      <c r="AZ35" s="670">
        <v>1018880</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122389</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72074</v>
      </c>
      <c r="CS35" s="639"/>
      <c r="CT35" s="639"/>
      <c r="CU35" s="639"/>
      <c r="CV35" s="639"/>
      <c r="CW35" s="639"/>
      <c r="CX35" s="639"/>
      <c r="CY35" s="640"/>
      <c r="CZ35" s="623">
        <v>1.1000000000000001</v>
      </c>
      <c r="DA35" s="641"/>
      <c r="DB35" s="641"/>
      <c r="DC35" s="642"/>
      <c r="DD35" s="626">
        <v>61408</v>
      </c>
      <c r="DE35" s="639"/>
      <c r="DF35" s="639"/>
      <c r="DG35" s="639"/>
      <c r="DH35" s="639"/>
      <c r="DI35" s="639"/>
      <c r="DJ35" s="639"/>
      <c r="DK35" s="640"/>
      <c r="DL35" s="626">
        <v>57530</v>
      </c>
      <c r="DM35" s="639"/>
      <c r="DN35" s="639"/>
      <c r="DO35" s="639"/>
      <c r="DP35" s="639"/>
      <c r="DQ35" s="639"/>
      <c r="DR35" s="639"/>
      <c r="DS35" s="639"/>
      <c r="DT35" s="639"/>
      <c r="DU35" s="639"/>
      <c r="DV35" s="640"/>
      <c r="DW35" s="643">
        <v>1.4</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6708840</v>
      </c>
      <c r="S36" s="661"/>
      <c r="T36" s="661"/>
      <c r="U36" s="661"/>
      <c r="V36" s="661"/>
      <c r="W36" s="661"/>
      <c r="X36" s="661"/>
      <c r="Y36" s="664"/>
      <c r="Z36" s="665">
        <v>100</v>
      </c>
      <c r="AA36" s="665"/>
      <c r="AB36" s="665"/>
      <c r="AC36" s="665"/>
      <c r="AD36" s="666">
        <v>3892502</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252405</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101925</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1042315</v>
      </c>
      <c r="CS36" s="621"/>
      <c r="CT36" s="621"/>
      <c r="CU36" s="621"/>
      <c r="CV36" s="621"/>
      <c r="CW36" s="621"/>
      <c r="CX36" s="621"/>
      <c r="CY36" s="622"/>
      <c r="CZ36" s="623">
        <v>16.5</v>
      </c>
      <c r="DA36" s="641"/>
      <c r="DB36" s="641"/>
      <c r="DC36" s="642"/>
      <c r="DD36" s="626">
        <v>786323</v>
      </c>
      <c r="DE36" s="621"/>
      <c r="DF36" s="621"/>
      <c r="DG36" s="621"/>
      <c r="DH36" s="621"/>
      <c r="DI36" s="621"/>
      <c r="DJ36" s="621"/>
      <c r="DK36" s="622"/>
      <c r="DL36" s="626">
        <v>690623</v>
      </c>
      <c r="DM36" s="621"/>
      <c r="DN36" s="621"/>
      <c r="DO36" s="621"/>
      <c r="DP36" s="621"/>
      <c r="DQ36" s="621"/>
      <c r="DR36" s="621"/>
      <c r="DS36" s="621"/>
      <c r="DT36" s="621"/>
      <c r="DU36" s="621"/>
      <c r="DV36" s="622"/>
      <c r="DW36" s="643">
        <v>17.100000000000001</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157439</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1699</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339938</v>
      </c>
      <c r="CS37" s="639"/>
      <c r="CT37" s="639"/>
      <c r="CU37" s="639"/>
      <c r="CV37" s="639"/>
      <c r="CW37" s="639"/>
      <c r="CX37" s="639"/>
      <c r="CY37" s="640"/>
      <c r="CZ37" s="623">
        <v>5.4</v>
      </c>
      <c r="DA37" s="641"/>
      <c r="DB37" s="641"/>
      <c r="DC37" s="642"/>
      <c r="DD37" s="626">
        <v>339875</v>
      </c>
      <c r="DE37" s="639"/>
      <c r="DF37" s="639"/>
      <c r="DG37" s="639"/>
      <c r="DH37" s="639"/>
      <c r="DI37" s="639"/>
      <c r="DJ37" s="639"/>
      <c r="DK37" s="640"/>
      <c r="DL37" s="626">
        <v>315746</v>
      </c>
      <c r="DM37" s="639"/>
      <c r="DN37" s="639"/>
      <c r="DO37" s="639"/>
      <c r="DP37" s="639"/>
      <c r="DQ37" s="639"/>
      <c r="DR37" s="639"/>
      <c r="DS37" s="639"/>
      <c r="DT37" s="639"/>
      <c r="DU37" s="639"/>
      <c r="DV37" s="640"/>
      <c r="DW37" s="643">
        <v>7.8</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2962</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766475</v>
      </c>
      <c r="CS38" s="621"/>
      <c r="CT38" s="621"/>
      <c r="CU38" s="621"/>
      <c r="CV38" s="621"/>
      <c r="CW38" s="621"/>
      <c r="CX38" s="621"/>
      <c r="CY38" s="622"/>
      <c r="CZ38" s="623">
        <v>12.2</v>
      </c>
      <c r="DA38" s="641"/>
      <c r="DB38" s="641"/>
      <c r="DC38" s="642"/>
      <c r="DD38" s="626">
        <v>665198</v>
      </c>
      <c r="DE38" s="621"/>
      <c r="DF38" s="621"/>
      <c r="DG38" s="621"/>
      <c r="DH38" s="621"/>
      <c r="DI38" s="621"/>
      <c r="DJ38" s="621"/>
      <c r="DK38" s="622"/>
      <c r="DL38" s="626">
        <v>529829</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121534</v>
      </c>
      <c r="CS39" s="639"/>
      <c r="CT39" s="639"/>
      <c r="CU39" s="639"/>
      <c r="CV39" s="639"/>
      <c r="CW39" s="639"/>
      <c r="CX39" s="639"/>
      <c r="CY39" s="640"/>
      <c r="CZ39" s="623">
        <v>1.9</v>
      </c>
      <c r="DA39" s="641"/>
      <c r="DB39" s="641"/>
      <c r="DC39" s="642"/>
      <c r="DD39" s="626">
        <v>105000</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157701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131</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68679</v>
      </c>
      <c r="CS40" s="621"/>
      <c r="CT40" s="621"/>
      <c r="CU40" s="621"/>
      <c r="CV40" s="621"/>
      <c r="CW40" s="621"/>
      <c r="CX40" s="621"/>
      <c r="CY40" s="622"/>
      <c r="CZ40" s="623">
        <v>1.1000000000000001</v>
      </c>
      <c r="DA40" s="641"/>
      <c r="DB40" s="641"/>
      <c r="DC40" s="642"/>
      <c r="DD40" s="626">
        <v>68679</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451335</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300</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659576</v>
      </c>
      <c r="CS42" s="621"/>
      <c r="CT42" s="621"/>
      <c r="CU42" s="621"/>
      <c r="CV42" s="621"/>
      <c r="CW42" s="621"/>
      <c r="CX42" s="621"/>
      <c r="CY42" s="622"/>
      <c r="CZ42" s="623">
        <v>10.5</v>
      </c>
      <c r="DA42" s="624"/>
      <c r="DB42" s="624"/>
      <c r="DC42" s="625"/>
      <c r="DD42" s="626">
        <v>241383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23926</v>
      </c>
      <c r="CS43" s="639"/>
      <c r="CT43" s="639"/>
      <c r="CU43" s="639"/>
      <c r="CV43" s="639"/>
      <c r="CW43" s="639"/>
      <c r="CX43" s="639"/>
      <c r="CY43" s="640"/>
      <c r="CZ43" s="623">
        <v>0.4</v>
      </c>
      <c r="DA43" s="641"/>
      <c r="DB43" s="641"/>
      <c r="DC43" s="642"/>
      <c r="DD43" s="626">
        <v>23926</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632644</v>
      </c>
      <c r="CS44" s="621"/>
      <c r="CT44" s="621"/>
      <c r="CU44" s="621"/>
      <c r="CV44" s="621"/>
      <c r="CW44" s="621"/>
      <c r="CX44" s="621"/>
      <c r="CY44" s="622"/>
      <c r="CZ44" s="623">
        <v>10</v>
      </c>
      <c r="DA44" s="624"/>
      <c r="DB44" s="624"/>
      <c r="DC44" s="625"/>
      <c r="DD44" s="626">
        <v>214455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231358</v>
      </c>
      <c r="CS45" s="639"/>
      <c r="CT45" s="639"/>
      <c r="CU45" s="639"/>
      <c r="CV45" s="639"/>
      <c r="CW45" s="639"/>
      <c r="CX45" s="639"/>
      <c r="CY45" s="640"/>
      <c r="CZ45" s="623">
        <v>3.7</v>
      </c>
      <c r="DA45" s="641"/>
      <c r="DB45" s="641"/>
      <c r="DC45" s="642"/>
      <c r="DD45" s="626">
        <v>35706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342390</v>
      </c>
      <c r="CS46" s="621"/>
      <c r="CT46" s="621"/>
      <c r="CU46" s="621"/>
      <c r="CV46" s="621"/>
      <c r="CW46" s="621"/>
      <c r="CX46" s="621"/>
      <c r="CY46" s="622"/>
      <c r="CZ46" s="623">
        <v>5.4</v>
      </c>
      <c r="DA46" s="624"/>
      <c r="DB46" s="624"/>
      <c r="DC46" s="625"/>
      <c r="DD46" s="626">
        <v>162558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26932</v>
      </c>
      <c r="CS47" s="639"/>
      <c r="CT47" s="639"/>
      <c r="CU47" s="639"/>
      <c r="CV47" s="639"/>
      <c r="CW47" s="639"/>
      <c r="CX47" s="639"/>
      <c r="CY47" s="640"/>
      <c r="CZ47" s="623">
        <v>0.4</v>
      </c>
      <c r="DA47" s="641"/>
      <c r="DB47" s="641"/>
      <c r="DC47" s="642"/>
      <c r="DD47" s="626">
        <v>26928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6299387</v>
      </c>
      <c r="CS49" s="605"/>
      <c r="CT49" s="605"/>
      <c r="CU49" s="605"/>
      <c r="CV49" s="605"/>
      <c r="CW49" s="605"/>
      <c r="CX49" s="605"/>
      <c r="CY49" s="606"/>
      <c r="CZ49" s="607">
        <v>100</v>
      </c>
      <c r="DA49" s="608"/>
      <c r="DB49" s="608"/>
      <c r="DC49" s="609"/>
      <c r="DD49" s="610">
        <v>4358330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343</v>
      </c>
      <c r="DK2" s="1146"/>
      <c r="DL2" s="1146"/>
      <c r="DM2" s="1146"/>
      <c r="DN2" s="1146"/>
      <c r="DO2" s="1147"/>
      <c r="DP2" s="202"/>
      <c r="DQ2" s="1145" t="s">
        <v>344</v>
      </c>
      <c r="DR2" s="1146"/>
      <c r="DS2" s="1146"/>
      <c r="DT2" s="1146"/>
      <c r="DU2" s="1146"/>
      <c r="DV2" s="1146"/>
      <c r="DW2" s="1146"/>
      <c r="DX2" s="1146"/>
      <c r="DY2" s="1146"/>
      <c r="DZ2" s="1147"/>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8" t="s">
        <v>345</v>
      </c>
      <c r="B4" s="1098"/>
      <c r="C4" s="1098"/>
      <c r="D4" s="1098"/>
      <c r="E4" s="1098"/>
      <c r="F4" s="1098"/>
      <c r="G4" s="1098"/>
      <c r="H4" s="1098"/>
      <c r="I4" s="1098"/>
      <c r="J4" s="1098"/>
      <c r="K4" s="1098"/>
      <c r="L4" s="1098"/>
      <c r="M4" s="1098"/>
      <c r="N4" s="1098"/>
      <c r="O4" s="1098"/>
      <c r="P4" s="1098"/>
      <c r="Q4" s="1098"/>
      <c r="R4" s="1098"/>
      <c r="S4" s="1098"/>
      <c r="T4" s="1098"/>
      <c r="U4" s="1098"/>
      <c r="V4" s="1098"/>
      <c r="W4" s="1098"/>
      <c r="X4" s="1098"/>
      <c r="Y4" s="1098"/>
      <c r="Z4" s="1098"/>
      <c r="AA4" s="1098"/>
      <c r="AB4" s="1098"/>
      <c r="AC4" s="1098"/>
      <c r="AD4" s="1098"/>
      <c r="AE4" s="1098"/>
      <c r="AF4" s="1098"/>
      <c r="AG4" s="1098"/>
      <c r="AH4" s="1098"/>
      <c r="AI4" s="1098"/>
      <c r="AJ4" s="1098"/>
      <c r="AK4" s="1098"/>
      <c r="AL4" s="1098"/>
      <c r="AM4" s="1098"/>
      <c r="AN4" s="1098"/>
      <c r="AO4" s="1098"/>
      <c r="AP4" s="1098"/>
      <c r="AQ4" s="1098"/>
      <c r="AR4" s="1098"/>
      <c r="AS4" s="1098"/>
      <c r="AT4" s="1098"/>
      <c r="AU4" s="1098"/>
      <c r="AV4" s="1098"/>
      <c r="AW4" s="1098"/>
      <c r="AX4" s="1098"/>
      <c r="AY4" s="1098"/>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8"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33" t="s">
        <v>361</v>
      </c>
      <c r="DH5" s="1134"/>
      <c r="DI5" s="1134"/>
      <c r="DJ5" s="1134"/>
      <c r="DK5" s="1135"/>
      <c r="DL5" s="1133" t="s">
        <v>362</v>
      </c>
      <c r="DM5" s="1134"/>
      <c r="DN5" s="1134"/>
      <c r="DO5" s="1134"/>
      <c r="DP5" s="1135"/>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9"/>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6"/>
      <c r="DH6" s="1137"/>
      <c r="DI6" s="1137"/>
      <c r="DJ6" s="1137"/>
      <c r="DK6" s="1138"/>
      <c r="DL6" s="1136"/>
      <c r="DM6" s="1137"/>
      <c r="DN6" s="1137"/>
      <c r="DO6" s="1137"/>
      <c r="DP6" s="1138"/>
      <c r="DQ6" s="1033"/>
      <c r="DR6" s="1034"/>
      <c r="DS6" s="1034"/>
      <c r="DT6" s="1034"/>
      <c r="DU6" s="1035"/>
      <c r="DV6" s="1033"/>
      <c r="DW6" s="1034"/>
      <c r="DX6" s="1034"/>
      <c r="DY6" s="1034"/>
      <c r="DZ6" s="1047"/>
      <c r="EA6" s="207"/>
    </row>
    <row r="7" spans="1:131" s="208" customFormat="1" ht="26.25" customHeight="1" thickTop="1" x14ac:dyDescent="0.15">
      <c r="A7" s="211">
        <v>1</v>
      </c>
      <c r="B7" s="1085" t="s">
        <v>364</v>
      </c>
      <c r="C7" s="1086"/>
      <c r="D7" s="1086"/>
      <c r="E7" s="1086"/>
      <c r="F7" s="1086"/>
      <c r="G7" s="1086"/>
      <c r="H7" s="1086"/>
      <c r="I7" s="1086"/>
      <c r="J7" s="1086"/>
      <c r="K7" s="1086"/>
      <c r="L7" s="1086"/>
      <c r="M7" s="1086"/>
      <c r="N7" s="1086"/>
      <c r="O7" s="1086"/>
      <c r="P7" s="1087"/>
      <c r="Q7" s="1139">
        <v>6708</v>
      </c>
      <c r="R7" s="1140"/>
      <c r="S7" s="1140"/>
      <c r="T7" s="1140"/>
      <c r="U7" s="1140"/>
      <c r="V7" s="1140">
        <v>6299</v>
      </c>
      <c r="W7" s="1140"/>
      <c r="X7" s="1140"/>
      <c r="Y7" s="1140"/>
      <c r="Z7" s="1140"/>
      <c r="AA7" s="1140">
        <v>409</v>
      </c>
      <c r="AB7" s="1140"/>
      <c r="AC7" s="1140"/>
      <c r="AD7" s="1140"/>
      <c r="AE7" s="1141"/>
      <c r="AF7" s="1142">
        <v>333</v>
      </c>
      <c r="AG7" s="1143"/>
      <c r="AH7" s="1143"/>
      <c r="AI7" s="1143"/>
      <c r="AJ7" s="1144"/>
      <c r="AK7" s="1126">
        <v>41</v>
      </c>
      <c r="AL7" s="1127"/>
      <c r="AM7" s="1127"/>
      <c r="AN7" s="1127"/>
      <c r="AO7" s="1127"/>
      <c r="AP7" s="1127">
        <v>5906</v>
      </c>
      <c r="AQ7" s="1127"/>
      <c r="AR7" s="1127"/>
      <c r="AS7" s="1127"/>
      <c r="AT7" s="1127"/>
      <c r="AU7" s="1128"/>
      <c r="AV7" s="1128"/>
      <c r="AW7" s="1128"/>
      <c r="AX7" s="1128"/>
      <c r="AY7" s="1129"/>
      <c r="AZ7" s="205"/>
      <c r="BA7" s="205"/>
      <c r="BB7" s="205"/>
      <c r="BC7" s="205"/>
      <c r="BD7" s="205"/>
      <c r="BE7" s="206"/>
      <c r="BF7" s="206"/>
      <c r="BG7" s="206"/>
      <c r="BH7" s="206"/>
      <c r="BI7" s="206"/>
      <c r="BJ7" s="206"/>
      <c r="BK7" s="206"/>
      <c r="BL7" s="206"/>
      <c r="BM7" s="206"/>
      <c r="BN7" s="206"/>
      <c r="BO7" s="206"/>
      <c r="BP7" s="206"/>
      <c r="BQ7" s="212">
        <v>1</v>
      </c>
      <c r="BR7" s="213"/>
      <c r="BS7" s="1130" t="s">
        <v>535</v>
      </c>
      <c r="BT7" s="1131"/>
      <c r="BU7" s="1131"/>
      <c r="BV7" s="1131"/>
      <c r="BW7" s="1131"/>
      <c r="BX7" s="1131"/>
      <c r="BY7" s="1131"/>
      <c r="BZ7" s="1131"/>
      <c r="CA7" s="1131"/>
      <c r="CB7" s="1131"/>
      <c r="CC7" s="1131"/>
      <c r="CD7" s="1131"/>
      <c r="CE7" s="1131"/>
      <c r="CF7" s="1131"/>
      <c r="CG7" s="1132"/>
      <c r="CH7" s="1123">
        <v>-16</v>
      </c>
      <c r="CI7" s="1124"/>
      <c r="CJ7" s="1124"/>
      <c r="CK7" s="1124"/>
      <c r="CL7" s="1125"/>
      <c r="CM7" s="1123">
        <v>184</v>
      </c>
      <c r="CN7" s="1124"/>
      <c r="CO7" s="1124"/>
      <c r="CP7" s="1124"/>
      <c r="CQ7" s="1125"/>
      <c r="CR7" s="1123">
        <v>12</v>
      </c>
      <c r="CS7" s="1124"/>
      <c r="CT7" s="1124"/>
      <c r="CU7" s="1124"/>
      <c r="CV7" s="1125"/>
      <c r="CW7" s="1123">
        <v>11</v>
      </c>
      <c r="CX7" s="1124"/>
      <c r="CY7" s="1124"/>
      <c r="CZ7" s="1124"/>
      <c r="DA7" s="1125"/>
      <c r="DB7" s="1123" t="s">
        <v>544</v>
      </c>
      <c r="DC7" s="1124"/>
      <c r="DD7" s="1124"/>
      <c r="DE7" s="1124"/>
      <c r="DF7" s="1125"/>
      <c r="DG7" s="1123" t="s">
        <v>544</v>
      </c>
      <c r="DH7" s="1124"/>
      <c r="DI7" s="1124"/>
      <c r="DJ7" s="1124"/>
      <c r="DK7" s="1125"/>
      <c r="DL7" s="1123" t="s">
        <v>544</v>
      </c>
      <c r="DM7" s="1124"/>
      <c r="DN7" s="1124"/>
      <c r="DO7" s="1124"/>
      <c r="DP7" s="1125"/>
      <c r="DQ7" s="1123">
        <v>11</v>
      </c>
      <c r="DR7" s="1124"/>
      <c r="DS7" s="1124"/>
      <c r="DT7" s="1124"/>
      <c r="DU7" s="1125"/>
      <c r="DV7" s="1150"/>
      <c r="DW7" s="1151"/>
      <c r="DX7" s="1151"/>
      <c r="DY7" s="1151"/>
      <c r="DZ7" s="1152"/>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21"/>
      <c r="AL8" s="1122"/>
      <c r="AM8" s="1122"/>
      <c r="AN8" s="1122"/>
      <c r="AO8" s="1122"/>
      <c r="AP8" s="1122"/>
      <c r="AQ8" s="1122"/>
      <c r="AR8" s="1122"/>
      <c r="AS8" s="1122"/>
      <c r="AT8" s="1122"/>
      <c r="AU8" s="1119"/>
      <c r="AV8" s="1119"/>
      <c r="AW8" s="1119"/>
      <c r="AX8" s="1119"/>
      <c r="AY8" s="1120"/>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21"/>
      <c r="AL9" s="1122"/>
      <c r="AM9" s="1122"/>
      <c r="AN9" s="1122"/>
      <c r="AO9" s="1122"/>
      <c r="AP9" s="1122"/>
      <c r="AQ9" s="1122"/>
      <c r="AR9" s="1122"/>
      <c r="AS9" s="1122"/>
      <c r="AT9" s="1122"/>
      <c r="AU9" s="1119"/>
      <c r="AV9" s="1119"/>
      <c r="AW9" s="1119"/>
      <c r="AX9" s="1119"/>
      <c r="AY9" s="1120"/>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21"/>
      <c r="AL10" s="1122"/>
      <c r="AM10" s="1122"/>
      <c r="AN10" s="1122"/>
      <c r="AO10" s="1122"/>
      <c r="AP10" s="1122"/>
      <c r="AQ10" s="1122"/>
      <c r="AR10" s="1122"/>
      <c r="AS10" s="1122"/>
      <c r="AT10" s="1122"/>
      <c r="AU10" s="1119"/>
      <c r="AV10" s="1119"/>
      <c r="AW10" s="1119"/>
      <c r="AX10" s="1119"/>
      <c r="AY10" s="1120"/>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21"/>
      <c r="AL11" s="1122"/>
      <c r="AM11" s="1122"/>
      <c r="AN11" s="1122"/>
      <c r="AO11" s="1122"/>
      <c r="AP11" s="1122"/>
      <c r="AQ11" s="1122"/>
      <c r="AR11" s="1122"/>
      <c r="AS11" s="1122"/>
      <c r="AT11" s="1122"/>
      <c r="AU11" s="1119"/>
      <c r="AV11" s="1119"/>
      <c r="AW11" s="1119"/>
      <c r="AX11" s="1119"/>
      <c r="AY11" s="1120"/>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21"/>
      <c r="AL12" s="1122"/>
      <c r="AM12" s="1122"/>
      <c r="AN12" s="1122"/>
      <c r="AO12" s="1122"/>
      <c r="AP12" s="1122"/>
      <c r="AQ12" s="1122"/>
      <c r="AR12" s="1122"/>
      <c r="AS12" s="1122"/>
      <c r="AT12" s="1122"/>
      <c r="AU12" s="1119"/>
      <c r="AV12" s="1119"/>
      <c r="AW12" s="1119"/>
      <c r="AX12" s="1119"/>
      <c r="AY12" s="1120"/>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21"/>
      <c r="AL13" s="1122"/>
      <c r="AM13" s="1122"/>
      <c r="AN13" s="1122"/>
      <c r="AO13" s="1122"/>
      <c r="AP13" s="1122"/>
      <c r="AQ13" s="1122"/>
      <c r="AR13" s="1122"/>
      <c r="AS13" s="1122"/>
      <c r="AT13" s="1122"/>
      <c r="AU13" s="1119"/>
      <c r="AV13" s="1119"/>
      <c r="AW13" s="1119"/>
      <c r="AX13" s="1119"/>
      <c r="AY13" s="1120"/>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21"/>
      <c r="AL14" s="1122"/>
      <c r="AM14" s="1122"/>
      <c r="AN14" s="1122"/>
      <c r="AO14" s="1122"/>
      <c r="AP14" s="1122"/>
      <c r="AQ14" s="1122"/>
      <c r="AR14" s="1122"/>
      <c r="AS14" s="1122"/>
      <c r="AT14" s="1122"/>
      <c r="AU14" s="1119"/>
      <c r="AV14" s="1119"/>
      <c r="AW14" s="1119"/>
      <c r="AX14" s="1119"/>
      <c r="AY14" s="1120"/>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21"/>
      <c r="AL15" s="1122"/>
      <c r="AM15" s="1122"/>
      <c r="AN15" s="1122"/>
      <c r="AO15" s="1122"/>
      <c r="AP15" s="1122"/>
      <c r="AQ15" s="1122"/>
      <c r="AR15" s="1122"/>
      <c r="AS15" s="1122"/>
      <c r="AT15" s="1122"/>
      <c r="AU15" s="1119"/>
      <c r="AV15" s="1119"/>
      <c r="AW15" s="1119"/>
      <c r="AX15" s="1119"/>
      <c r="AY15" s="1120"/>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21"/>
      <c r="AL16" s="1122"/>
      <c r="AM16" s="1122"/>
      <c r="AN16" s="1122"/>
      <c r="AO16" s="1122"/>
      <c r="AP16" s="1122"/>
      <c r="AQ16" s="1122"/>
      <c r="AR16" s="1122"/>
      <c r="AS16" s="1122"/>
      <c r="AT16" s="1122"/>
      <c r="AU16" s="1119"/>
      <c r="AV16" s="1119"/>
      <c r="AW16" s="1119"/>
      <c r="AX16" s="1119"/>
      <c r="AY16" s="1120"/>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21"/>
      <c r="AL17" s="1122"/>
      <c r="AM17" s="1122"/>
      <c r="AN17" s="1122"/>
      <c r="AO17" s="1122"/>
      <c r="AP17" s="1122"/>
      <c r="AQ17" s="1122"/>
      <c r="AR17" s="1122"/>
      <c r="AS17" s="1122"/>
      <c r="AT17" s="1122"/>
      <c r="AU17" s="1119"/>
      <c r="AV17" s="1119"/>
      <c r="AW17" s="1119"/>
      <c r="AX17" s="1119"/>
      <c r="AY17" s="1120"/>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21"/>
      <c r="AL18" s="1122"/>
      <c r="AM18" s="1122"/>
      <c r="AN18" s="1122"/>
      <c r="AO18" s="1122"/>
      <c r="AP18" s="1122"/>
      <c r="AQ18" s="1122"/>
      <c r="AR18" s="1122"/>
      <c r="AS18" s="1122"/>
      <c r="AT18" s="1122"/>
      <c r="AU18" s="1119"/>
      <c r="AV18" s="1119"/>
      <c r="AW18" s="1119"/>
      <c r="AX18" s="1119"/>
      <c r="AY18" s="1120"/>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21"/>
      <c r="AL19" s="1122"/>
      <c r="AM19" s="1122"/>
      <c r="AN19" s="1122"/>
      <c r="AO19" s="1122"/>
      <c r="AP19" s="1122"/>
      <c r="AQ19" s="1122"/>
      <c r="AR19" s="1122"/>
      <c r="AS19" s="1122"/>
      <c r="AT19" s="1122"/>
      <c r="AU19" s="1119"/>
      <c r="AV19" s="1119"/>
      <c r="AW19" s="1119"/>
      <c r="AX19" s="1119"/>
      <c r="AY19" s="1120"/>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21"/>
      <c r="AL20" s="1122"/>
      <c r="AM20" s="1122"/>
      <c r="AN20" s="1122"/>
      <c r="AO20" s="1122"/>
      <c r="AP20" s="1122"/>
      <c r="AQ20" s="1122"/>
      <c r="AR20" s="1122"/>
      <c r="AS20" s="1122"/>
      <c r="AT20" s="1122"/>
      <c r="AU20" s="1119"/>
      <c r="AV20" s="1119"/>
      <c r="AW20" s="1119"/>
      <c r="AX20" s="1119"/>
      <c r="AY20" s="1120"/>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21"/>
      <c r="AL21" s="1122"/>
      <c r="AM21" s="1122"/>
      <c r="AN21" s="1122"/>
      <c r="AO21" s="1122"/>
      <c r="AP21" s="1122"/>
      <c r="AQ21" s="1122"/>
      <c r="AR21" s="1122"/>
      <c r="AS21" s="1122"/>
      <c r="AT21" s="1122"/>
      <c r="AU21" s="1119"/>
      <c r="AV21" s="1119"/>
      <c r="AW21" s="1119"/>
      <c r="AX21" s="1119"/>
      <c r="AY21" s="1120"/>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6"/>
      <c r="R22" s="1117"/>
      <c r="S22" s="1117"/>
      <c r="T22" s="1117"/>
      <c r="U22" s="1117"/>
      <c r="V22" s="1117"/>
      <c r="W22" s="1117"/>
      <c r="X22" s="1117"/>
      <c r="Y22" s="1117"/>
      <c r="Z22" s="1117"/>
      <c r="AA22" s="1117"/>
      <c r="AB22" s="1117"/>
      <c r="AC22" s="1117"/>
      <c r="AD22" s="1117"/>
      <c r="AE22" s="1118"/>
      <c r="AF22" s="1048"/>
      <c r="AG22" s="1049"/>
      <c r="AH22" s="1049"/>
      <c r="AI22" s="1049"/>
      <c r="AJ22" s="1050"/>
      <c r="AK22" s="1112"/>
      <c r="AL22" s="1113"/>
      <c r="AM22" s="1113"/>
      <c r="AN22" s="1113"/>
      <c r="AO22" s="1113"/>
      <c r="AP22" s="1113"/>
      <c r="AQ22" s="1113"/>
      <c r="AR22" s="1113"/>
      <c r="AS22" s="1113"/>
      <c r="AT22" s="1113"/>
      <c r="AU22" s="1114"/>
      <c r="AV22" s="1114"/>
      <c r="AW22" s="1114"/>
      <c r="AX22" s="1114"/>
      <c r="AY22" s="1115"/>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103">
        <v>6708</v>
      </c>
      <c r="R23" s="1104"/>
      <c r="S23" s="1104"/>
      <c r="T23" s="1104"/>
      <c r="U23" s="1104"/>
      <c r="V23" s="1104">
        <v>6299</v>
      </c>
      <c r="W23" s="1104"/>
      <c r="X23" s="1104"/>
      <c r="Y23" s="1104"/>
      <c r="Z23" s="1104"/>
      <c r="AA23" s="1104">
        <v>409</v>
      </c>
      <c r="AB23" s="1104"/>
      <c r="AC23" s="1104"/>
      <c r="AD23" s="1104"/>
      <c r="AE23" s="1105"/>
      <c r="AF23" s="1106">
        <v>333</v>
      </c>
      <c r="AG23" s="1104"/>
      <c r="AH23" s="1104"/>
      <c r="AI23" s="1104"/>
      <c r="AJ23" s="1107"/>
      <c r="AK23" s="1108"/>
      <c r="AL23" s="1109"/>
      <c r="AM23" s="1109"/>
      <c r="AN23" s="1109"/>
      <c r="AO23" s="1109"/>
      <c r="AP23" s="1104">
        <v>5906</v>
      </c>
      <c r="AQ23" s="1104"/>
      <c r="AR23" s="1104"/>
      <c r="AS23" s="1104"/>
      <c r="AT23" s="1104"/>
      <c r="AU23" s="1110"/>
      <c r="AV23" s="1110"/>
      <c r="AW23" s="1110"/>
      <c r="AX23" s="1110"/>
      <c r="AY23" s="1111"/>
      <c r="AZ23" s="1100" t="s">
        <v>112</v>
      </c>
      <c r="BA23" s="1101"/>
      <c r="BB23" s="1101"/>
      <c r="BC23" s="1101"/>
      <c r="BD23" s="1102"/>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9" t="s">
        <v>368</v>
      </c>
      <c r="B24" s="1099"/>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c r="AN24" s="1099"/>
      <c r="AO24" s="1099"/>
      <c r="AP24" s="1099"/>
      <c r="AQ24" s="1099"/>
      <c r="AR24" s="1099"/>
      <c r="AS24" s="1099"/>
      <c r="AT24" s="1099"/>
      <c r="AU24" s="1099"/>
      <c r="AV24" s="1099"/>
      <c r="AW24" s="1099"/>
      <c r="AX24" s="1099"/>
      <c r="AY24" s="1099"/>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8" t="s">
        <v>369</v>
      </c>
      <c r="B25" s="1098"/>
      <c r="C25" s="1098"/>
      <c r="D25" s="1098"/>
      <c r="E25" s="1098"/>
      <c r="F25" s="1098"/>
      <c r="G25" s="1098"/>
      <c r="H25" s="1098"/>
      <c r="I25" s="1098"/>
      <c r="J25" s="1098"/>
      <c r="K25" s="1098"/>
      <c r="L25" s="1098"/>
      <c r="M25" s="1098"/>
      <c r="N25" s="1098"/>
      <c r="O25" s="1098"/>
      <c r="P25" s="1098"/>
      <c r="Q25" s="1098"/>
      <c r="R25" s="1098"/>
      <c r="S25" s="1098"/>
      <c r="T25" s="1098"/>
      <c r="U25" s="1098"/>
      <c r="V25" s="1098"/>
      <c r="W25" s="1098"/>
      <c r="X25" s="1098"/>
      <c r="Y25" s="1098"/>
      <c r="Z25" s="1098"/>
      <c r="AA25" s="1098"/>
      <c r="AB25" s="1098"/>
      <c r="AC25" s="1098"/>
      <c r="AD25" s="1098"/>
      <c r="AE25" s="1098"/>
      <c r="AF25" s="1098"/>
      <c r="AG25" s="1098"/>
      <c r="AH25" s="1098"/>
      <c r="AI25" s="1098"/>
      <c r="AJ25" s="1098"/>
      <c r="AK25" s="1098"/>
      <c r="AL25" s="1098"/>
      <c r="AM25" s="1098"/>
      <c r="AN25" s="1098"/>
      <c r="AO25" s="1098"/>
      <c r="AP25" s="1098"/>
      <c r="AQ25" s="1098"/>
      <c r="AR25" s="1098"/>
      <c r="AS25" s="1098"/>
      <c r="AT25" s="1098"/>
      <c r="AU25" s="1098"/>
      <c r="AV25" s="1098"/>
      <c r="AW25" s="1098"/>
      <c r="AX25" s="1098"/>
      <c r="AY25" s="1098"/>
      <c r="AZ25" s="1098"/>
      <c r="BA25" s="1098"/>
      <c r="BB25" s="1098"/>
      <c r="BC25" s="1098"/>
      <c r="BD25" s="1098"/>
      <c r="BE25" s="1098"/>
      <c r="BF25" s="1098"/>
      <c r="BG25" s="1098"/>
      <c r="BH25" s="1098"/>
      <c r="BI25" s="1098"/>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94" t="s">
        <v>373</v>
      </c>
      <c r="AG26" s="1037"/>
      <c r="AH26" s="1037"/>
      <c r="AI26" s="1037"/>
      <c r="AJ26" s="1095"/>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6"/>
      <c r="AG27" s="1040"/>
      <c r="AH27" s="1040"/>
      <c r="AI27" s="1040"/>
      <c r="AJ27" s="109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85" t="s">
        <v>378</v>
      </c>
      <c r="C28" s="1086"/>
      <c r="D28" s="1086"/>
      <c r="E28" s="1086"/>
      <c r="F28" s="1086"/>
      <c r="G28" s="1086"/>
      <c r="H28" s="1086"/>
      <c r="I28" s="1086"/>
      <c r="J28" s="1086"/>
      <c r="K28" s="1086"/>
      <c r="L28" s="1086"/>
      <c r="M28" s="1086"/>
      <c r="N28" s="1086"/>
      <c r="O28" s="1086"/>
      <c r="P28" s="1087"/>
      <c r="Q28" s="1088">
        <v>1694</v>
      </c>
      <c r="R28" s="1089"/>
      <c r="S28" s="1089"/>
      <c r="T28" s="1089"/>
      <c r="U28" s="1089"/>
      <c r="V28" s="1089">
        <v>1572</v>
      </c>
      <c r="W28" s="1089"/>
      <c r="X28" s="1089"/>
      <c r="Y28" s="1089"/>
      <c r="Z28" s="1089"/>
      <c r="AA28" s="1089">
        <v>122</v>
      </c>
      <c r="AB28" s="1089"/>
      <c r="AC28" s="1089"/>
      <c r="AD28" s="1089"/>
      <c r="AE28" s="1090"/>
      <c r="AF28" s="1091">
        <v>122</v>
      </c>
      <c r="AG28" s="1089"/>
      <c r="AH28" s="1089"/>
      <c r="AI28" s="1089"/>
      <c r="AJ28" s="1092"/>
      <c r="AK28" s="1093">
        <v>153</v>
      </c>
      <c r="AL28" s="1081"/>
      <c r="AM28" s="1081"/>
      <c r="AN28" s="1081"/>
      <c r="AO28" s="1081"/>
      <c r="AP28" s="1081" t="s">
        <v>544</v>
      </c>
      <c r="AQ28" s="1081"/>
      <c r="AR28" s="1081"/>
      <c r="AS28" s="1081"/>
      <c r="AT28" s="1081"/>
      <c r="AU28" s="1081" t="s">
        <v>544</v>
      </c>
      <c r="AV28" s="1081"/>
      <c r="AW28" s="1081"/>
      <c r="AX28" s="1081"/>
      <c r="AY28" s="1081"/>
      <c r="AZ28" s="1082" t="s">
        <v>544</v>
      </c>
      <c r="BA28" s="1082"/>
      <c r="BB28" s="1082"/>
      <c r="BC28" s="1082"/>
      <c r="BD28" s="1082"/>
      <c r="BE28" s="1083"/>
      <c r="BF28" s="1083"/>
      <c r="BG28" s="1083"/>
      <c r="BH28" s="1083"/>
      <c r="BI28" s="1084"/>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5">
        <v>7</v>
      </c>
      <c r="R29" s="1049"/>
      <c r="S29" s="1049"/>
      <c r="T29" s="1049"/>
      <c r="U29" s="1076"/>
      <c r="V29" s="1074">
        <v>7</v>
      </c>
      <c r="W29" s="1049"/>
      <c r="X29" s="1049"/>
      <c r="Y29" s="1049"/>
      <c r="Z29" s="1076"/>
      <c r="AA29" s="1074" t="s">
        <v>480</v>
      </c>
      <c r="AB29" s="1049"/>
      <c r="AC29" s="1049"/>
      <c r="AD29" s="1049"/>
      <c r="AE29" s="1050"/>
      <c r="AF29" s="1048" t="s">
        <v>480</v>
      </c>
      <c r="AG29" s="1049"/>
      <c r="AH29" s="1049"/>
      <c r="AI29" s="1049"/>
      <c r="AJ29" s="1050"/>
      <c r="AK29" s="1077">
        <v>4</v>
      </c>
      <c r="AL29" s="1008"/>
      <c r="AM29" s="1008"/>
      <c r="AN29" s="1008"/>
      <c r="AO29" s="1009"/>
      <c r="AP29" s="1010" t="s">
        <v>480</v>
      </c>
      <c r="AQ29" s="1008"/>
      <c r="AR29" s="1008"/>
      <c r="AS29" s="1008"/>
      <c r="AT29" s="1009"/>
      <c r="AU29" s="1010" t="s">
        <v>480</v>
      </c>
      <c r="AV29" s="1008"/>
      <c r="AW29" s="1008"/>
      <c r="AX29" s="1008"/>
      <c r="AY29" s="1009"/>
      <c r="AZ29" s="1078" t="s">
        <v>480</v>
      </c>
      <c r="BA29" s="1079"/>
      <c r="BB29" s="1079"/>
      <c r="BC29" s="1079"/>
      <c r="BD29" s="1080"/>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1590</v>
      </c>
      <c r="R30" s="1073"/>
      <c r="S30" s="1073"/>
      <c r="T30" s="1073"/>
      <c r="U30" s="1073"/>
      <c r="V30" s="1073">
        <v>1508</v>
      </c>
      <c r="W30" s="1073"/>
      <c r="X30" s="1073"/>
      <c r="Y30" s="1073"/>
      <c r="Z30" s="1073"/>
      <c r="AA30" s="1073">
        <v>82</v>
      </c>
      <c r="AB30" s="1073"/>
      <c r="AC30" s="1073"/>
      <c r="AD30" s="1073"/>
      <c r="AE30" s="1074"/>
      <c r="AF30" s="1048">
        <v>82</v>
      </c>
      <c r="AG30" s="1049"/>
      <c r="AH30" s="1049"/>
      <c r="AI30" s="1049"/>
      <c r="AJ30" s="1050"/>
      <c r="AK30" s="1009">
        <v>250</v>
      </c>
      <c r="AL30" s="1000"/>
      <c r="AM30" s="1000"/>
      <c r="AN30" s="1000"/>
      <c r="AO30" s="1000"/>
      <c r="AP30" s="1000" t="s">
        <v>544</v>
      </c>
      <c r="AQ30" s="1000"/>
      <c r="AR30" s="1000"/>
      <c r="AS30" s="1000"/>
      <c r="AT30" s="1000"/>
      <c r="AU30" s="1000" t="s">
        <v>544</v>
      </c>
      <c r="AV30" s="1000"/>
      <c r="AW30" s="1000"/>
      <c r="AX30" s="1000"/>
      <c r="AY30" s="1000"/>
      <c r="AZ30" s="1071" t="s">
        <v>544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137</v>
      </c>
      <c r="R31" s="1073"/>
      <c r="S31" s="1073"/>
      <c r="T31" s="1073"/>
      <c r="U31" s="1073"/>
      <c r="V31" s="1073">
        <v>136</v>
      </c>
      <c r="W31" s="1073"/>
      <c r="X31" s="1073"/>
      <c r="Y31" s="1073"/>
      <c r="Z31" s="1073"/>
      <c r="AA31" s="1073">
        <v>1</v>
      </c>
      <c r="AB31" s="1073"/>
      <c r="AC31" s="1073"/>
      <c r="AD31" s="1073"/>
      <c r="AE31" s="1074"/>
      <c r="AF31" s="1048">
        <v>1</v>
      </c>
      <c r="AG31" s="1049"/>
      <c r="AH31" s="1049"/>
      <c r="AI31" s="1049"/>
      <c r="AJ31" s="1050"/>
      <c r="AK31" s="1009">
        <v>55</v>
      </c>
      <c r="AL31" s="1000"/>
      <c r="AM31" s="1000"/>
      <c r="AN31" s="1000"/>
      <c r="AO31" s="1000"/>
      <c r="AP31" s="1000" t="s">
        <v>544</v>
      </c>
      <c r="AQ31" s="1000"/>
      <c r="AR31" s="1000"/>
      <c r="AS31" s="1000"/>
      <c r="AT31" s="1000"/>
      <c r="AU31" s="1000" t="s">
        <v>544</v>
      </c>
      <c r="AV31" s="1000"/>
      <c r="AW31" s="1000"/>
      <c r="AX31" s="1000"/>
      <c r="AY31" s="1000"/>
      <c r="AZ31" s="1071" t="s">
        <v>544</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382</v>
      </c>
      <c r="C32" s="1067"/>
      <c r="D32" s="1067"/>
      <c r="E32" s="1067"/>
      <c r="F32" s="1067"/>
      <c r="G32" s="1067"/>
      <c r="H32" s="1067"/>
      <c r="I32" s="1067"/>
      <c r="J32" s="1067"/>
      <c r="K32" s="1067"/>
      <c r="L32" s="1067"/>
      <c r="M32" s="1067"/>
      <c r="N32" s="1067"/>
      <c r="O32" s="1067"/>
      <c r="P32" s="1068"/>
      <c r="Q32" s="1072">
        <v>173</v>
      </c>
      <c r="R32" s="1073"/>
      <c r="S32" s="1073"/>
      <c r="T32" s="1073"/>
      <c r="U32" s="1073"/>
      <c r="V32" s="1073">
        <v>148</v>
      </c>
      <c r="W32" s="1073"/>
      <c r="X32" s="1073"/>
      <c r="Y32" s="1073"/>
      <c r="Z32" s="1073"/>
      <c r="AA32" s="1073">
        <v>25</v>
      </c>
      <c r="AB32" s="1073"/>
      <c r="AC32" s="1073"/>
      <c r="AD32" s="1073"/>
      <c r="AE32" s="1074"/>
      <c r="AF32" s="1048">
        <v>264</v>
      </c>
      <c r="AG32" s="1049"/>
      <c r="AH32" s="1049"/>
      <c r="AI32" s="1049"/>
      <c r="AJ32" s="1050"/>
      <c r="AK32" s="1009" t="s">
        <v>546</v>
      </c>
      <c r="AL32" s="1000"/>
      <c r="AM32" s="1000"/>
      <c r="AN32" s="1000"/>
      <c r="AO32" s="1000"/>
      <c r="AP32" s="1000">
        <v>408</v>
      </c>
      <c r="AQ32" s="1000"/>
      <c r="AR32" s="1000"/>
      <c r="AS32" s="1000"/>
      <c r="AT32" s="1000"/>
      <c r="AU32" s="1000" t="s">
        <v>546</v>
      </c>
      <c r="AV32" s="1000"/>
      <c r="AW32" s="1000"/>
      <c r="AX32" s="1000"/>
      <c r="AY32" s="1000"/>
      <c r="AZ32" s="1071" t="s">
        <v>544</v>
      </c>
      <c r="BA32" s="1071"/>
      <c r="BB32" s="1071"/>
      <c r="BC32" s="1071"/>
      <c r="BD32" s="1071"/>
      <c r="BE32" s="1061" t="s">
        <v>383</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327</v>
      </c>
      <c r="R33" s="1073"/>
      <c r="S33" s="1073"/>
      <c r="T33" s="1073"/>
      <c r="U33" s="1073"/>
      <c r="V33" s="1073">
        <v>315</v>
      </c>
      <c r="W33" s="1073"/>
      <c r="X33" s="1073"/>
      <c r="Y33" s="1073"/>
      <c r="Z33" s="1073"/>
      <c r="AA33" s="1073">
        <v>12</v>
      </c>
      <c r="AB33" s="1073"/>
      <c r="AC33" s="1073"/>
      <c r="AD33" s="1073"/>
      <c r="AE33" s="1074"/>
      <c r="AF33" s="1048">
        <v>12</v>
      </c>
      <c r="AG33" s="1049"/>
      <c r="AH33" s="1049"/>
      <c r="AI33" s="1049"/>
      <c r="AJ33" s="1050"/>
      <c r="AK33" s="1009">
        <v>157</v>
      </c>
      <c r="AL33" s="1000"/>
      <c r="AM33" s="1000"/>
      <c r="AN33" s="1000"/>
      <c r="AO33" s="1000"/>
      <c r="AP33" s="1000">
        <v>1983</v>
      </c>
      <c r="AQ33" s="1000"/>
      <c r="AR33" s="1000"/>
      <c r="AS33" s="1000"/>
      <c r="AT33" s="1000"/>
      <c r="AU33" s="1000">
        <v>1711</v>
      </c>
      <c r="AV33" s="1000"/>
      <c r="AW33" s="1000"/>
      <c r="AX33" s="1000"/>
      <c r="AY33" s="1000"/>
      <c r="AZ33" s="1071" t="s">
        <v>480</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481</v>
      </c>
      <c r="AG63" s="988"/>
      <c r="AH63" s="988"/>
      <c r="AI63" s="988"/>
      <c r="AJ63" s="1059"/>
      <c r="AK63" s="1060"/>
      <c r="AL63" s="992"/>
      <c r="AM63" s="992"/>
      <c r="AN63" s="992"/>
      <c r="AO63" s="992"/>
      <c r="AP63" s="988">
        <v>2391</v>
      </c>
      <c r="AQ63" s="988"/>
      <c r="AR63" s="988"/>
      <c r="AS63" s="988"/>
      <c r="AT63" s="988"/>
      <c r="AU63" s="988">
        <v>1711</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536</v>
      </c>
      <c r="C68" s="1015"/>
      <c r="D68" s="1015"/>
      <c r="E68" s="1015"/>
      <c r="F68" s="1015"/>
      <c r="G68" s="1015"/>
      <c r="H68" s="1015"/>
      <c r="I68" s="1015"/>
      <c r="J68" s="1015"/>
      <c r="K68" s="1015"/>
      <c r="L68" s="1015"/>
      <c r="M68" s="1015"/>
      <c r="N68" s="1015"/>
      <c r="O68" s="1015"/>
      <c r="P68" s="1016"/>
      <c r="Q68" s="1017">
        <v>2313</v>
      </c>
      <c r="R68" s="1011"/>
      <c r="S68" s="1011"/>
      <c r="T68" s="1011"/>
      <c r="U68" s="1011"/>
      <c r="V68" s="1011">
        <v>2094</v>
      </c>
      <c r="W68" s="1011"/>
      <c r="X68" s="1011"/>
      <c r="Y68" s="1011"/>
      <c r="Z68" s="1011"/>
      <c r="AA68" s="1011">
        <v>219</v>
      </c>
      <c r="AB68" s="1011"/>
      <c r="AC68" s="1011"/>
      <c r="AD68" s="1011"/>
      <c r="AE68" s="1011"/>
      <c r="AF68" s="1011">
        <v>219</v>
      </c>
      <c r="AG68" s="1011"/>
      <c r="AH68" s="1011"/>
      <c r="AI68" s="1011"/>
      <c r="AJ68" s="1011"/>
      <c r="AK68" s="1011" t="s">
        <v>547</v>
      </c>
      <c r="AL68" s="1011"/>
      <c r="AM68" s="1011"/>
      <c r="AN68" s="1011"/>
      <c r="AO68" s="1011"/>
      <c r="AP68" s="1011">
        <v>1358</v>
      </c>
      <c r="AQ68" s="1011"/>
      <c r="AR68" s="1011"/>
      <c r="AS68" s="1011"/>
      <c r="AT68" s="1011"/>
      <c r="AU68" s="1011">
        <v>126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537</v>
      </c>
      <c r="C69" s="1004"/>
      <c r="D69" s="1004"/>
      <c r="E69" s="1004"/>
      <c r="F69" s="1004"/>
      <c r="G69" s="1004"/>
      <c r="H69" s="1004"/>
      <c r="I69" s="1004"/>
      <c r="J69" s="1004"/>
      <c r="K69" s="1004"/>
      <c r="L69" s="1004"/>
      <c r="M69" s="1004"/>
      <c r="N69" s="1004"/>
      <c r="O69" s="1004"/>
      <c r="P69" s="1005"/>
      <c r="Q69" s="1006">
        <v>104</v>
      </c>
      <c r="R69" s="1000"/>
      <c r="S69" s="1000"/>
      <c r="T69" s="1000"/>
      <c r="U69" s="1000"/>
      <c r="V69" s="1000">
        <v>104</v>
      </c>
      <c r="W69" s="1000"/>
      <c r="X69" s="1000"/>
      <c r="Y69" s="1000"/>
      <c r="Z69" s="1000"/>
      <c r="AA69" s="1000">
        <v>0</v>
      </c>
      <c r="AB69" s="1000"/>
      <c r="AC69" s="1000"/>
      <c r="AD69" s="1000"/>
      <c r="AE69" s="1000"/>
      <c r="AF69" s="1000">
        <v>0</v>
      </c>
      <c r="AG69" s="1000"/>
      <c r="AH69" s="1000"/>
      <c r="AI69" s="1000"/>
      <c r="AJ69" s="1000"/>
      <c r="AK69" s="1000">
        <v>103</v>
      </c>
      <c r="AL69" s="1000"/>
      <c r="AM69" s="1000"/>
      <c r="AN69" s="1000"/>
      <c r="AO69" s="1000"/>
      <c r="AP69" s="1000" t="s">
        <v>547</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538</v>
      </c>
      <c r="C70" s="1004"/>
      <c r="D70" s="1004"/>
      <c r="E70" s="1004"/>
      <c r="F70" s="1004"/>
      <c r="G70" s="1004"/>
      <c r="H70" s="1004"/>
      <c r="I70" s="1004"/>
      <c r="J70" s="1004"/>
      <c r="K70" s="1004"/>
      <c r="L70" s="1004"/>
      <c r="M70" s="1004"/>
      <c r="N70" s="1004"/>
      <c r="O70" s="1004"/>
      <c r="P70" s="1005"/>
      <c r="Q70" s="1006">
        <v>385</v>
      </c>
      <c r="R70" s="1000"/>
      <c r="S70" s="1000"/>
      <c r="T70" s="1000"/>
      <c r="U70" s="1000"/>
      <c r="V70" s="1000">
        <v>355</v>
      </c>
      <c r="W70" s="1000"/>
      <c r="X70" s="1000"/>
      <c r="Y70" s="1000"/>
      <c r="Z70" s="1000"/>
      <c r="AA70" s="1000">
        <v>30</v>
      </c>
      <c r="AB70" s="1000"/>
      <c r="AC70" s="1000"/>
      <c r="AD70" s="1000"/>
      <c r="AE70" s="1000"/>
      <c r="AF70" s="1000">
        <v>30</v>
      </c>
      <c r="AG70" s="1000"/>
      <c r="AH70" s="1000"/>
      <c r="AI70" s="1000"/>
      <c r="AJ70" s="1000"/>
      <c r="AK70" s="1000">
        <v>6</v>
      </c>
      <c r="AL70" s="1000"/>
      <c r="AM70" s="1000"/>
      <c r="AN70" s="1000"/>
      <c r="AO70" s="1000"/>
      <c r="AP70" s="1000" t="s">
        <v>547</v>
      </c>
      <c r="AQ70" s="1000"/>
      <c r="AR70" s="1000"/>
      <c r="AS70" s="1000"/>
      <c r="AT70" s="1000"/>
      <c r="AU70" s="1000" t="s">
        <v>544</v>
      </c>
      <c r="AV70" s="1000"/>
      <c r="AW70" s="1000"/>
      <c r="AX70" s="1000"/>
      <c r="AY70" s="1000"/>
      <c r="AZ70" s="1001" t="s">
        <v>548</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539</v>
      </c>
      <c r="C71" s="1004"/>
      <c r="D71" s="1004"/>
      <c r="E71" s="1004"/>
      <c r="F71" s="1004"/>
      <c r="G71" s="1004"/>
      <c r="H71" s="1004"/>
      <c r="I71" s="1004"/>
      <c r="J71" s="1004"/>
      <c r="K71" s="1004"/>
      <c r="L71" s="1004"/>
      <c r="M71" s="1004"/>
      <c r="N71" s="1004"/>
      <c r="O71" s="1004"/>
      <c r="P71" s="1005"/>
      <c r="Q71" s="1006">
        <v>11014</v>
      </c>
      <c r="R71" s="1000"/>
      <c r="S71" s="1000"/>
      <c r="T71" s="1000"/>
      <c r="U71" s="1000"/>
      <c r="V71" s="1000">
        <v>9060</v>
      </c>
      <c r="W71" s="1000"/>
      <c r="X71" s="1000"/>
      <c r="Y71" s="1000"/>
      <c r="Z71" s="1000"/>
      <c r="AA71" s="1000">
        <v>1954</v>
      </c>
      <c r="AB71" s="1000"/>
      <c r="AC71" s="1000"/>
      <c r="AD71" s="1000"/>
      <c r="AE71" s="1000"/>
      <c r="AF71" s="1000">
        <v>1954</v>
      </c>
      <c r="AG71" s="1000"/>
      <c r="AH71" s="1000"/>
      <c r="AI71" s="1000"/>
      <c r="AJ71" s="1000"/>
      <c r="AK71" s="1000">
        <v>639</v>
      </c>
      <c r="AL71" s="1000"/>
      <c r="AM71" s="1000"/>
      <c r="AN71" s="1000"/>
      <c r="AO71" s="1000"/>
      <c r="AP71" s="1000" t="s">
        <v>547</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540</v>
      </c>
      <c r="C72" s="1004"/>
      <c r="D72" s="1004"/>
      <c r="E72" s="1004"/>
      <c r="F72" s="1004"/>
      <c r="G72" s="1004"/>
      <c r="H72" s="1004"/>
      <c r="I72" s="1004"/>
      <c r="J72" s="1004"/>
      <c r="K72" s="1004"/>
      <c r="L72" s="1004"/>
      <c r="M72" s="1004"/>
      <c r="N72" s="1004"/>
      <c r="O72" s="1004"/>
      <c r="P72" s="1005"/>
      <c r="Q72" s="1006">
        <v>3920</v>
      </c>
      <c r="R72" s="1000"/>
      <c r="S72" s="1000"/>
      <c r="T72" s="1000"/>
      <c r="U72" s="1000"/>
      <c r="V72" s="1000">
        <v>3736</v>
      </c>
      <c r="W72" s="1000"/>
      <c r="X72" s="1000"/>
      <c r="Y72" s="1000"/>
      <c r="Z72" s="1000"/>
      <c r="AA72" s="1000">
        <v>184</v>
      </c>
      <c r="AB72" s="1000"/>
      <c r="AC72" s="1000"/>
      <c r="AD72" s="1000"/>
      <c r="AE72" s="1000"/>
      <c r="AF72" s="1000">
        <v>1617</v>
      </c>
      <c r="AG72" s="1000"/>
      <c r="AH72" s="1000"/>
      <c r="AI72" s="1000"/>
      <c r="AJ72" s="1000"/>
      <c r="AK72" s="1000" t="s">
        <v>547</v>
      </c>
      <c r="AL72" s="1000"/>
      <c r="AM72" s="1000"/>
      <c r="AN72" s="1000"/>
      <c r="AO72" s="1000"/>
      <c r="AP72" s="1000">
        <v>1786</v>
      </c>
      <c r="AQ72" s="1000"/>
      <c r="AR72" s="1000"/>
      <c r="AS72" s="1000"/>
      <c r="AT72" s="1000"/>
      <c r="AU72" s="1000">
        <v>1380</v>
      </c>
      <c r="AV72" s="1000"/>
      <c r="AW72" s="1000"/>
      <c r="AX72" s="1000"/>
      <c r="AY72" s="1000"/>
      <c r="AZ72" s="1001" t="s">
        <v>545</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541</v>
      </c>
      <c r="C73" s="1004"/>
      <c r="D73" s="1004"/>
      <c r="E73" s="1004"/>
      <c r="F73" s="1004"/>
      <c r="G73" s="1004"/>
      <c r="H73" s="1004"/>
      <c r="I73" s="1004"/>
      <c r="J73" s="1004"/>
      <c r="K73" s="1004"/>
      <c r="L73" s="1004"/>
      <c r="M73" s="1004"/>
      <c r="N73" s="1004"/>
      <c r="O73" s="1004"/>
      <c r="P73" s="1005"/>
      <c r="Q73" s="1006">
        <v>541</v>
      </c>
      <c r="R73" s="1000"/>
      <c r="S73" s="1000"/>
      <c r="T73" s="1000"/>
      <c r="U73" s="1000"/>
      <c r="V73" s="1000">
        <v>516</v>
      </c>
      <c r="W73" s="1000"/>
      <c r="X73" s="1000"/>
      <c r="Y73" s="1000"/>
      <c r="Z73" s="1000"/>
      <c r="AA73" s="1000">
        <v>25</v>
      </c>
      <c r="AB73" s="1000"/>
      <c r="AC73" s="1000"/>
      <c r="AD73" s="1000"/>
      <c r="AE73" s="1000"/>
      <c r="AF73" s="1000">
        <v>19</v>
      </c>
      <c r="AG73" s="1000"/>
      <c r="AH73" s="1000"/>
      <c r="AI73" s="1000"/>
      <c r="AJ73" s="1000"/>
      <c r="AK73" s="1000" t="s">
        <v>547</v>
      </c>
      <c r="AL73" s="1000"/>
      <c r="AM73" s="1000"/>
      <c r="AN73" s="1000"/>
      <c r="AO73" s="1000"/>
      <c r="AP73" s="1000">
        <v>445</v>
      </c>
      <c r="AQ73" s="1000"/>
      <c r="AR73" s="1000"/>
      <c r="AS73" s="1000"/>
      <c r="AT73" s="1000"/>
      <c r="AU73" s="1000">
        <v>121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542</v>
      </c>
      <c r="C74" s="1004"/>
      <c r="D74" s="1004"/>
      <c r="E74" s="1004"/>
      <c r="F74" s="1004"/>
      <c r="G74" s="1004"/>
      <c r="H74" s="1004"/>
      <c r="I74" s="1004"/>
      <c r="J74" s="1004"/>
      <c r="K74" s="1004"/>
      <c r="L74" s="1004"/>
      <c r="M74" s="1004"/>
      <c r="N74" s="1004"/>
      <c r="O74" s="1004"/>
      <c r="P74" s="1005"/>
      <c r="Q74" s="1006">
        <v>270</v>
      </c>
      <c r="R74" s="1000"/>
      <c r="S74" s="1000"/>
      <c r="T74" s="1000"/>
      <c r="U74" s="1000"/>
      <c r="V74" s="1000">
        <v>262</v>
      </c>
      <c r="W74" s="1000"/>
      <c r="X74" s="1000"/>
      <c r="Y74" s="1000"/>
      <c r="Z74" s="1000"/>
      <c r="AA74" s="1000">
        <v>8</v>
      </c>
      <c r="AB74" s="1000"/>
      <c r="AC74" s="1000"/>
      <c r="AD74" s="1000"/>
      <c r="AE74" s="1000"/>
      <c r="AF74" s="1000">
        <v>8</v>
      </c>
      <c r="AG74" s="1000"/>
      <c r="AH74" s="1000"/>
      <c r="AI74" s="1000"/>
      <c r="AJ74" s="1000"/>
      <c r="AK74" s="1000" t="s">
        <v>547</v>
      </c>
      <c r="AL74" s="1000"/>
      <c r="AM74" s="1000"/>
      <c r="AN74" s="1000"/>
      <c r="AO74" s="1000"/>
      <c r="AP74" s="1000" t="s">
        <v>547</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543</v>
      </c>
      <c r="C75" s="1004"/>
      <c r="D75" s="1004"/>
      <c r="E75" s="1004"/>
      <c r="F75" s="1004"/>
      <c r="G75" s="1004"/>
      <c r="H75" s="1004"/>
      <c r="I75" s="1004"/>
      <c r="J75" s="1004"/>
      <c r="K75" s="1004"/>
      <c r="L75" s="1004"/>
      <c r="M75" s="1004"/>
      <c r="N75" s="1004"/>
      <c r="O75" s="1004"/>
      <c r="P75" s="1005"/>
      <c r="Q75" s="1007">
        <v>287515</v>
      </c>
      <c r="R75" s="1008"/>
      <c r="S75" s="1008"/>
      <c r="T75" s="1008"/>
      <c r="U75" s="1009"/>
      <c r="V75" s="1010">
        <v>274140</v>
      </c>
      <c r="W75" s="1008"/>
      <c r="X75" s="1008"/>
      <c r="Y75" s="1008"/>
      <c r="Z75" s="1009"/>
      <c r="AA75" s="1010">
        <v>13375</v>
      </c>
      <c r="AB75" s="1008"/>
      <c r="AC75" s="1008"/>
      <c r="AD75" s="1008"/>
      <c r="AE75" s="1009"/>
      <c r="AF75" s="1010">
        <v>13375</v>
      </c>
      <c r="AG75" s="1008"/>
      <c r="AH75" s="1008"/>
      <c r="AI75" s="1008"/>
      <c r="AJ75" s="1009"/>
      <c r="AK75" s="1010" t="s">
        <v>547</v>
      </c>
      <c r="AL75" s="1008"/>
      <c r="AM75" s="1008"/>
      <c r="AN75" s="1008"/>
      <c r="AO75" s="1009"/>
      <c r="AP75" s="1010" t="s">
        <v>547</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17222</v>
      </c>
      <c r="AG88" s="988"/>
      <c r="AH88" s="988"/>
      <c r="AI88" s="988"/>
      <c r="AJ88" s="988"/>
      <c r="AK88" s="992"/>
      <c r="AL88" s="992"/>
      <c r="AM88" s="992"/>
      <c r="AN88" s="992"/>
      <c r="AO88" s="992"/>
      <c r="AP88" s="988">
        <v>3589</v>
      </c>
      <c r="AQ88" s="988"/>
      <c r="AR88" s="988"/>
      <c r="AS88" s="988"/>
      <c r="AT88" s="988"/>
      <c r="AU88" s="988">
        <v>1627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v>
      </c>
      <c r="CS102" s="980"/>
      <c r="CT102" s="980"/>
      <c r="CU102" s="980"/>
      <c r="CV102" s="981"/>
      <c r="CW102" s="979">
        <v>11</v>
      </c>
      <c r="CX102" s="980"/>
      <c r="CY102" s="980"/>
      <c r="CZ102" s="980"/>
      <c r="DA102" s="981"/>
      <c r="DB102" s="979" t="s">
        <v>549</v>
      </c>
      <c r="DC102" s="980"/>
      <c r="DD102" s="980"/>
      <c r="DE102" s="980"/>
      <c r="DF102" s="981"/>
      <c r="DG102" s="979" t="s">
        <v>549</v>
      </c>
      <c r="DH102" s="980"/>
      <c r="DI102" s="980"/>
      <c r="DJ102" s="980"/>
      <c r="DK102" s="981"/>
      <c r="DL102" s="979" t="s">
        <v>549</v>
      </c>
      <c r="DM102" s="980"/>
      <c r="DN102" s="980"/>
      <c r="DO102" s="980"/>
      <c r="DP102" s="981"/>
      <c r="DQ102" s="979">
        <v>11</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286</v>
      </c>
      <c r="AG109" s="923"/>
      <c r="AH109" s="923"/>
      <c r="AI109" s="923"/>
      <c r="AJ109" s="924"/>
      <c r="AK109" s="925" t="s">
        <v>285</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286</v>
      </c>
      <c r="BW109" s="923"/>
      <c r="BX109" s="923"/>
      <c r="BY109" s="923"/>
      <c r="BZ109" s="924"/>
      <c r="CA109" s="925" t="s">
        <v>285</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286</v>
      </c>
      <c r="DM109" s="923"/>
      <c r="DN109" s="923"/>
      <c r="DO109" s="923"/>
      <c r="DP109" s="924"/>
      <c r="DQ109" s="925" t="s">
        <v>285</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705557</v>
      </c>
      <c r="AB110" s="916"/>
      <c r="AC110" s="916"/>
      <c r="AD110" s="916"/>
      <c r="AE110" s="917"/>
      <c r="AF110" s="918">
        <v>697941</v>
      </c>
      <c r="AG110" s="916"/>
      <c r="AH110" s="916"/>
      <c r="AI110" s="916"/>
      <c r="AJ110" s="917"/>
      <c r="AK110" s="918">
        <v>642108</v>
      </c>
      <c r="AL110" s="916"/>
      <c r="AM110" s="916"/>
      <c r="AN110" s="916"/>
      <c r="AO110" s="917"/>
      <c r="AP110" s="919">
        <v>19</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6216430</v>
      </c>
      <c r="BR110" s="863"/>
      <c r="BS110" s="863"/>
      <c r="BT110" s="863"/>
      <c r="BU110" s="863"/>
      <c r="BV110" s="863">
        <v>6060833</v>
      </c>
      <c r="BW110" s="863"/>
      <c r="BX110" s="863"/>
      <c r="BY110" s="863"/>
      <c r="BZ110" s="863"/>
      <c r="CA110" s="863">
        <v>5905872</v>
      </c>
      <c r="CB110" s="863"/>
      <c r="CC110" s="863"/>
      <c r="CD110" s="863"/>
      <c r="CE110" s="863"/>
      <c r="CF110" s="887">
        <v>174.8</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t="s">
        <v>112</v>
      </c>
      <c r="BR111" s="835"/>
      <c r="BS111" s="835"/>
      <c r="BT111" s="835"/>
      <c r="BU111" s="835"/>
      <c r="BV111" s="835" t="s">
        <v>112</v>
      </c>
      <c r="BW111" s="835"/>
      <c r="BX111" s="835"/>
      <c r="BY111" s="835"/>
      <c r="BZ111" s="835"/>
      <c r="CA111" s="835" t="s">
        <v>112</v>
      </c>
      <c r="CB111" s="835"/>
      <c r="CC111" s="835"/>
      <c r="CD111" s="835"/>
      <c r="CE111" s="835"/>
      <c r="CF111" s="896" t="s">
        <v>112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1827835</v>
      </c>
      <c r="BR112" s="835"/>
      <c r="BS112" s="835"/>
      <c r="BT112" s="835"/>
      <c r="BU112" s="835"/>
      <c r="BV112" s="835">
        <v>1810033</v>
      </c>
      <c r="BW112" s="835"/>
      <c r="BX112" s="835"/>
      <c r="BY112" s="835"/>
      <c r="BZ112" s="835"/>
      <c r="CA112" s="835">
        <v>1711499</v>
      </c>
      <c r="CB112" s="835"/>
      <c r="CC112" s="835"/>
      <c r="CD112" s="835"/>
      <c r="CE112" s="835"/>
      <c r="CF112" s="896">
        <v>50.6</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152687</v>
      </c>
      <c r="AB113" s="944"/>
      <c r="AC113" s="944"/>
      <c r="AD113" s="944"/>
      <c r="AE113" s="945"/>
      <c r="AF113" s="946">
        <v>156320</v>
      </c>
      <c r="AG113" s="944"/>
      <c r="AH113" s="944"/>
      <c r="AI113" s="944"/>
      <c r="AJ113" s="945"/>
      <c r="AK113" s="946">
        <v>140685</v>
      </c>
      <c r="AL113" s="944"/>
      <c r="AM113" s="944"/>
      <c r="AN113" s="944"/>
      <c r="AO113" s="945"/>
      <c r="AP113" s="947">
        <v>4.2</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1719752</v>
      </c>
      <c r="BR113" s="835"/>
      <c r="BS113" s="835"/>
      <c r="BT113" s="835"/>
      <c r="BU113" s="835"/>
      <c r="BV113" s="835">
        <v>1712876</v>
      </c>
      <c r="BW113" s="835"/>
      <c r="BX113" s="835"/>
      <c r="BY113" s="835"/>
      <c r="BZ113" s="835"/>
      <c r="CA113" s="835">
        <v>1627673</v>
      </c>
      <c r="CB113" s="835"/>
      <c r="CC113" s="835"/>
      <c r="CD113" s="835"/>
      <c r="CE113" s="835"/>
      <c r="CF113" s="896">
        <v>48.2</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147054</v>
      </c>
      <c r="AB114" s="798"/>
      <c r="AC114" s="798"/>
      <c r="AD114" s="798"/>
      <c r="AE114" s="799"/>
      <c r="AF114" s="800">
        <v>129141</v>
      </c>
      <c r="AG114" s="798"/>
      <c r="AH114" s="798"/>
      <c r="AI114" s="798"/>
      <c r="AJ114" s="799"/>
      <c r="AK114" s="800">
        <v>127823</v>
      </c>
      <c r="AL114" s="798"/>
      <c r="AM114" s="798"/>
      <c r="AN114" s="798"/>
      <c r="AO114" s="799"/>
      <c r="AP114" s="845">
        <v>3.8</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1571061</v>
      </c>
      <c r="BR114" s="835"/>
      <c r="BS114" s="835"/>
      <c r="BT114" s="835"/>
      <c r="BU114" s="835"/>
      <c r="BV114" s="835">
        <v>1577799</v>
      </c>
      <c r="BW114" s="835"/>
      <c r="BX114" s="835"/>
      <c r="BY114" s="835"/>
      <c r="BZ114" s="835"/>
      <c r="CA114" s="835">
        <v>1434671</v>
      </c>
      <c r="CB114" s="835"/>
      <c r="CC114" s="835"/>
      <c r="CD114" s="835"/>
      <c r="CE114" s="835"/>
      <c r="CF114" s="896">
        <v>42.5</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28300</v>
      </c>
      <c r="AB115" s="944"/>
      <c r="AC115" s="944"/>
      <c r="AD115" s="944"/>
      <c r="AE115" s="945"/>
      <c r="AF115" s="946">
        <v>27596</v>
      </c>
      <c r="AG115" s="944"/>
      <c r="AH115" s="944"/>
      <c r="AI115" s="944"/>
      <c r="AJ115" s="945"/>
      <c r="AK115" s="946">
        <v>30094</v>
      </c>
      <c r="AL115" s="944"/>
      <c r="AM115" s="944"/>
      <c r="AN115" s="944"/>
      <c r="AO115" s="945"/>
      <c r="AP115" s="947">
        <v>0.9</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1033598</v>
      </c>
      <c r="AB117" s="930"/>
      <c r="AC117" s="930"/>
      <c r="AD117" s="930"/>
      <c r="AE117" s="931"/>
      <c r="AF117" s="932">
        <v>1010998</v>
      </c>
      <c r="AG117" s="930"/>
      <c r="AH117" s="930"/>
      <c r="AI117" s="930"/>
      <c r="AJ117" s="931"/>
      <c r="AK117" s="932">
        <v>940710</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286</v>
      </c>
      <c r="AG118" s="923"/>
      <c r="AH118" s="923"/>
      <c r="AI118" s="923"/>
      <c r="AJ118" s="924"/>
      <c r="AK118" s="925" t="s">
        <v>285</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431</v>
      </c>
      <c r="BP119" s="899"/>
      <c r="BQ119" s="903">
        <v>11335078</v>
      </c>
      <c r="BR119" s="866"/>
      <c r="BS119" s="866"/>
      <c r="BT119" s="866"/>
      <c r="BU119" s="866"/>
      <c r="BV119" s="866">
        <v>11161541</v>
      </c>
      <c r="BW119" s="866"/>
      <c r="BX119" s="866"/>
      <c r="BY119" s="866"/>
      <c r="BZ119" s="866"/>
      <c r="CA119" s="866">
        <v>10679715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2766680</v>
      </c>
      <c r="BR120" s="863"/>
      <c r="BS120" s="863"/>
      <c r="BT120" s="863"/>
      <c r="BU120" s="863"/>
      <c r="BV120" s="863">
        <v>2839576</v>
      </c>
      <c r="BW120" s="863"/>
      <c r="BX120" s="863"/>
      <c r="BY120" s="863"/>
      <c r="BZ120" s="863"/>
      <c r="CA120" s="863">
        <v>2973537</v>
      </c>
      <c r="CB120" s="863"/>
      <c r="CC120" s="863"/>
      <c r="CD120" s="863"/>
      <c r="CE120" s="863"/>
      <c r="CF120" s="887">
        <v>88</v>
      </c>
      <c r="CG120" s="888"/>
      <c r="CH120" s="888"/>
      <c r="CI120" s="888"/>
      <c r="CJ120" s="888"/>
      <c r="CK120" s="889" t="s">
        <v>435</v>
      </c>
      <c r="CL120" s="873"/>
      <c r="CM120" s="873"/>
      <c r="CN120" s="873"/>
      <c r="CO120" s="874"/>
      <c r="CP120" s="893" t="s">
        <v>436</v>
      </c>
      <c r="CQ120" s="894"/>
      <c r="CR120" s="894"/>
      <c r="CS120" s="894"/>
      <c r="CT120" s="894"/>
      <c r="CU120" s="894"/>
      <c r="CV120" s="894"/>
      <c r="CW120" s="894"/>
      <c r="CX120" s="894"/>
      <c r="CY120" s="894"/>
      <c r="CZ120" s="894"/>
      <c r="DA120" s="894"/>
      <c r="DB120" s="894"/>
      <c r="DC120" s="894"/>
      <c r="DD120" s="894"/>
      <c r="DE120" s="894"/>
      <c r="DF120" s="895"/>
      <c r="DG120" s="882">
        <v>1827835</v>
      </c>
      <c r="DH120" s="863"/>
      <c r="DI120" s="863"/>
      <c r="DJ120" s="863"/>
      <c r="DK120" s="863"/>
      <c r="DL120" s="863">
        <v>1810033</v>
      </c>
      <c r="DM120" s="863"/>
      <c r="DN120" s="863"/>
      <c r="DO120" s="863"/>
      <c r="DP120" s="863"/>
      <c r="DQ120" s="863">
        <v>1711499</v>
      </c>
      <c r="DR120" s="863"/>
      <c r="DS120" s="863"/>
      <c r="DT120" s="863"/>
      <c r="DU120" s="863"/>
      <c r="DV120" s="864">
        <v>50.6</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230462</v>
      </c>
      <c r="BR121" s="835"/>
      <c r="BS121" s="835"/>
      <c r="BT121" s="835"/>
      <c r="BU121" s="835"/>
      <c r="BV121" s="835">
        <v>202075</v>
      </c>
      <c r="BW121" s="835"/>
      <c r="BX121" s="835"/>
      <c r="BY121" s="835"/>
      <c r="BZ121" s="835"/>
      <c r="CA121" s="835">
        <v>180846</v>
      </c>
      <c r="CB121" s="835"/>
      <c r="CC121" s="835"/>
      <c r="CD121" s="835"/>
      <c r="CE121" s="835"/>
      <c r="CF121" s="896">
        <v>5.4</v>
      </c>
      <c r="CG121" s="897"/>
      <c r="CH121" s="897"/>
      <c r="CI121" s="897"/>
      <c r="CJ121" s="897"/>
      <c r="CK121" s="890"/>
      <c r="CL121" s="876"/>
      <c r="CM121" s="876"/>
      <c r="CN121" s="876"/>
      <c r="CO121" s="877"/>
      <c r="CP121" s="856" t="s">
        <v>439</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5763321</v>
      </c>
      <c r="BR122" s="866"/>
      <c r="BS122" s="866"/>
      <c r="BT122" s="866"/>
      <c r="BU122" s="866"/>
      <c r="BV122" s="866">
        <v>5797413</v>
      </c>
      <c r="BW122" s="866"/>
      <c r="BX122" s="866"/>
      <c r="BY122" s="866"/>
      <c r="BZ122" s="866"/>
      <c r="CA122" s="866">
        <v>5607768</v>
      </c>
      <c r="CB122" s="866"/>
      <c r="CC122" s="866"/>
      <c r="CD122" s="866"/>
      <c r="CE122" s="866"/>
      <c r="CF122" s="867">
        <v>165.9</v>
      </c>
      <c r="CG122" s="868"/>
      <c r="CH122" s="868"/>
      <c r="CI122" s="868"/>
      <c r="CJ122" s="868"/>
      <c r="CK122" s="890"/>
      <c r="CL122" s="876"/>
      <c r="CM122" s="876"/>
      <c r="CN122" s="876"/>
      <c r="CO122" s="877"/>
      <c r="CP122" s="856" t="s">
        <v>441</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442</v>
      </c>
      <c r="BP123" s="899"/>
      <c r="BQ123" s="853">
        <v>8760463</v>
      </c>
      <c r="BR123" s="854"/>
      <c r="BS123" s="854"/>
      <c r="BT123" s="854"/>
      <c r="BU123" s="854"/>
      <c r="BV123" s="854">
        <v>8839064</v>
      </c>
      <c r="BW123" s="854"/>
      <c r="BX123" s="854"/>
      <c r="BY123" s="854"/>
      <c r="BZ123" s="854"/>
      <c r="CA123" s="854">
        <v>8762151</v>
      </c>
      <c r="CB123" s="854"/>
      <c r="CC123" s="854"/>
      <c r="CD123" s="854"/>
      <c r="CE123" s="854"/>
      <c r="CF123" s="764"/>
      <c r="CG123" s="765"/>
      <c r="CH123" s="765"/>
      <c r="CI123" s="765"/>
      <c r="CJ123" s="855"/>
      <c r="CK123" s="890"/>
      <c r="CL123" s="876"/>
      <c r="CM123" s="876"/>
      <c r="CN123" s="876"/>
      <c r="CO123" s="877"/>
      <c r="CP123" s="856" t="s">
        <v>443</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78.5</v>
      </c>
      <c r="BR124" s="852"/>
      <c r="BS124" s="852"/>
      <c r="BT124" s="852"/>
      <c r="BU124" s="852"/>
      <c r="BV124" s="852">
        <v>68.3</v>
      </c>
      <c r="BW124" s="852"/>
      <c r="BX124" s="852"/>
      <c r="BY124" s="852"/>
      <c r="BZ124" s="852"/>
      <c r="CA124" s="852">
        <v>56.7</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12966</v>
      </c>
      <c r="AB126" s="798"/>
      <c r="AC126" s="798"/>
      <c r="AD126" s="798"/>
      <c r="AE126" s="799"/>
      <c r="AF126" s="800">
        <v>12113</v>
      </c>
      <c r="AG126" s="798"/>
      <c r="AH126" s="798"/>
      <c r="AI126" s="798"/>
      <c r="AJ126" s="799"/>
      <c r="AK126" s="800">
        <v>13268</v>
      </c>
      <c r="AL126" s="798"/>
      <c r="AM126" s="798"/>
      <c r="AN126" s="798"/>
      <c r="AO126" s="799"/>
      <c r="AP126" s="845">
        <v>0.4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15334</v>
      </c>
      <c r="AB127" s="798"/>
      <c r="AC127" s="798"/>
      <c r="AD127" s="798"/>
      <c r="AE127" s="799"/>
      <c r="AF127" s="800">
        <v>15483</v>
      </c>
      <c r="AG127" s="798"/>
      <c r="AH127" s="798"/>
      <c r="AI127" s="798"/>
      <c r="AJ127" s="799"/>
      <c r="AK127" s="800">
        <v>16826</v>
      </c>
      <c r="AL127" s="798"/>
      <c r="AM127" s="798"/>
      <c r="AN127" s="798"/>
      <c r="AO127" s="799"/>
      <c r="AP127" s="845">
        <v>0.5</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v>32941</v>
      </c>
      <c r="AB128" s="819"/>
      <c r="AC128" s="819"/>
      <c r="AD128" s="819"/>
      <c r="AE128" s="820"/>
      <c r="AF128" s="821">
        <v>31277</v>
      </c>
      <c r="AG128" s="819"/>
      <c r="AH128" s="819"/>
      <c r="AI128" s="819"/>
      <c r="AJ128" s="820"/>
      <c r="AK128" s="821">
        <v>29761</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3905506</v>
      </c>
      <c r="AB129" s="798"/>
      <c r="AC129" s="798"/>
      <c r="AD129" s="798"/>
      <c r="AE129" s="799"/>
      <c r="AF129" s="800">
        <v>4041083</v>
      </c>
      <c r="AG129" s="798"/>
      <c r="AH129" s="798"/>
      <c r="AI129" s="798"/>
      <c r="AJ129" s="799"/>
      <c r="AK129" s="800">
        <v>3995270</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628785</v>
      </c>
      <c r="AB130" s="798"/>
      <c r="AC130" s="798"/>
      <c r="AD130" s="798"/>
      <c r="AE130" s="799"/>
      <c r="AF130" s="800">
        <v>642959</v>
      </c>
      <c r="AG130" s="798"/>
      <c r="AH130" s="798"/>
      <c r="AI130" s="798"/>
      <c r="AJ130" s="799"/>
      <c r="AK130" s="800">
        <v>615839</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3276721</v>
      </c>
      <c r="AB131" s="781"/>
      <c r="AC131" s="781"/>
      <c r="AD131" s="781"/>
      <c r="AE131" s="782"/>
      <c r="AF131" s="783">
        <v>3398124</v>
      </c>
      <c r="AG131" s="781"/>
      <c r="AH131" s="781"/>
      <c r="AI131" s="781"/>
      <c r="AJ131" s="782"/>
      <c r="AK131" s="783">
        <v>3379431</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v>56.7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11.34890642</v>
      </c>
      <c r="AB132" s="761"/>
      <c r="AC132" s="761"/>
      <c r="AD132" s="761"/>
      <c r="AE132" s="762"/>
      <c r="AF132" s="763">
        <v>9.9102328229999994</v>
      </c>
      <c r="AG132" s="761"/>
      <c r="AH132" s="761"/>
      <c r="AI132" s="761"/>
      <c r="AJ132" s="762"/>
      <c r="AK132" s="763">
        <v>8.7325351520000005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v>
      </c>
      <c r="AB133" s="740"/>
      <c r="AC133" s="740"/>
      <c r="AD133" s="740"/>
      <c r="AE133" s="741"/>
      <c r="AF133" s="739">
        <v>11</v>
      </c>
      <c r="AG133" s="740"/>
      <c r="AH133" s="740"/>
      <c r="AI133" s="740"/>
      <c r="AJ133" s="741"/>
      <c r="AK133" s="739">
        <v>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8" t="s">
        <v>471</v>
      </c>
      <c r="L7" s="256"/>
      <c r="M7" s="257" t="s">
        <v>472</v>
      </c>
      <c r="N7" s="258"/>
    </row>
    <row r="8" spans="1:16" x14ac:dyDescent="0.15">
      <c r="A8" s="250"/>
      <c r="B8" s="246"/>
      <c r="C8" s="246"/>
      <c r="D8" s="246"/>
      <c r="E8" s="246"/>
      <c r="F8" s="246"/>
      <c r="G8" s="259"/>
      <c r="H8" s="260"/>
      <c r="I8" s="260"/>
      <c r="J8" s="261"/>
      <c r="K8" s="1159"/>
      <c r="L8" s="262" t="s">
        <v>473</v>
      </c>
      <c r="M8" s="263" t="s">
        <v>474</v>
      </c>
      <c r="N8" s="264" t="s">
        <v>475</v>
      </c>
    </row>
    <row r="9" spans="1:16" x14ac:dyDescent="0.15">
      <c r="A9" s="250"/>
      <c r="B9" s="246"/>
      <c r="C9" s="246"/>
      <c r="D9" s="246"/>
      <c r="E9" s="246"/>
      <c r="F9" s="246"/>
      <c r="G9" s="1172" t="s">
        <v>476</v>
      </c>
      <c r="H9" s="1173"/>
      <c r="I9" s="1173"/>
      <c r="J9" s="1174"/>
      <c r="K9" s="265">
        <v>930922</v>
      </c>
      <c r="L9" s="266">
        <v>93223</v>
      </c>
      <c r="M9" s="267">
        <v>134601</v>
      </c>
      <c r="N9" s="268">
        <v>-30.7</v>
      </c>
    </row>
    <row r="10" spans="1:16" x14ac:dyDescent="0.15">
      <c r="A10" s="250"/>
      <c r="B10" s="246"/>
      <c r="C10" s="246"/>
      <c r="D10" s="246"/>
      <c r="E10" s="246"/>
      <c r="F10" s="246"/>
      <c r="G10" s="1172" t="s">
        <v>477</v>
      </c>
      <c r="H10" s="1173"/>
      <c r="I10" s="1173"/>
      <c r="J10" s="1174"/>
      <c r="K10" s="269">
        <v>35119</v>
      </c>
      <c r="L10" s="270">
        <v>3517</v>
      </c>
      <c r="M10" s="271">
        <v>15652</v>
      </c>
      <c r="N10" s="272">
        <v>-77.5</v>
      </c>
    </row>
    <row r="11" spans="1:16" ht="13.5" customHeight="1" x14ac:dyDescent="0.15">
      <c r="A11" s="250"/>
      <c r="B11" s="246"/>
      <c r="C11" s="246"/>
      <c r="D11" s="246"/>
      <c r="E11" s="246"/>
      <c r="F11" s="246"/>
      <c r="G11" s="1172" t="s">
        <v>478</v>
      </c>
      <c r="H11" s="1173"/>
      <c r="I11" s="1173"/>
      <c r="J11" s="1174"/>
      <c r="K11" s="269">
        <v>149873</v>
      </c>
      <c r="L11" s="270">
        <v>15008</v>
      </c>
      <c r="M11" s="271">
        <v>22688</v>
      </c>
      <c r="N11" s="272">
        <v>-33.9</v>
      </c>
    </row>
    <row r="12" spans="1:16" ht="13.5" customHeight="1" x14ac:dyDescent="0.15">
      <c r="A12" s="250"/>
      <c r="B12" s="246"/>
      <c r="C12" s="246"/>
      <c r="D12" s="246"/>
      <c r="E12" s="246"/>
      <c r="F12" s="246"/>
      <c r="G12" s="1172" t="s">
        <v>479</v>
      </c>
      <c r="H12" s="1173"/>
      <c r="I12" s="1173"/>
      <c r="J12" s="1174"/>
      <c r="K12" s="269" t="s">
        <v>480</v>
      </c>
      <c r="L12" s="270" t="s">
        <v>480</v>
      </c>
      <c r="M12" s="271">
        <v>3308</v>
      </c>
      <c r="N12" s="272" t="s">
        <v>480</v>
      </c>
    </row>
    <row r="13" spans="1:16" ht="13.5" customHeight="1" x14ac:dyDescent="0.15">
      <c r="A13" s="250"/>
      <c r="B13" s="246"/>
      <c r="C13" s="246"/>
      <c r="D13" s="246"/>
      <c r="E13" s="246"/>
      <c r="F13" s="246"/>
      <c r="G13" s="1172" t="s">
        <v>481</v>
      </c>
      <c r="H13" s="1173"/>
      <c r="I13" s="1173"/>
      <c r="J13" s="1174"/>
      <c r="K13" s="269" t="s">
        <v>480</v>
      </c>
      <c r="L13" s="270" t="s">
        <v>480</v>
      </c>
      <c r="M13" s="271">
        <v>1</v>
      </c>
      <c r="N13" s="272" t="s">
        <v>480</v>
      </c>
    </row>
    <row r="14" spans="1:16" ht="13.5" customHeight="1" x14ac:dyDescent="0.15">
      <c r="A14" s="250"/>
      <c r="B14" s="246"/>
      <c r="C14" s="246"/>
      <c r="D14" s="246"/>
      <c r="E14" s="246"/>
      <c r="F14" s="246"/>
      <c r="G14" s="1172" t="s">
        <v>482</v>
      </c>
      <c r="H14" s="1173"/>
      <c r="I14" s="1173"/>
      <c r="J14" s="1174"/>
      <c r="K14" s="269">
        <v>62059</v>
      </c>
      <c r="L14" s="270">
        <v>6215</v>
      </c>
      <c r="M14" s="271">
        <v>6215</v>
      </c>
      <c r="N14" s="272">
        <v>0</v>
      </c>
    </row>
    <row r="15" spans="1:16" ht="13.5" customHeight="1" x14ac:dyDescent="0.15">
      <c r="A15" s="250"/>
      <c r="B15" s="246"/>
      <c r="C15" s="246"/>
      <c r="D15" s="246"/>
      <c r="E15" s="246"/>
      <c r="F15" s="246"/>
      <c r="G15" s="1172" t="s">
        <v>483</v>
      </c>
      <c r="H15" s="1173"/>
      <c r="I15" s="1173"/>
      <c r="J15" s="1174"/>
      <c r="K15" s="269">
        <v>23926</v>
      </c>
      <c r="L15" s="270">
        <v>2396</v>
      </c>
      <c r="M15" s="271">
        <v>3213</v>
      </c>
      <c r="N15" s="272">
        <v>-25.4</v>
      </c>
    </row>
    <row r="16" spans="1:16" x14ac:dyDescent="0.15">
      <c r="A16" s="250"/>
      <c r="B16" s="246"/>
      <c r="C16" s="246"/>
      <c r="D16" s="246"/>
      <c r="E16" s="246"/>
      <c r="F16" s="246"/>
      <c r="G16" s="1175" t="s">
        <v>484</v>
      </c>
      <c r="H16" s="1176"/>
      <c r="I16" s="1176"/>
      <c r="J16" s="1177"/>
      <c r="K16" s="270">
        <v>-79152</v>
      </c>
      <c r="L16" s="270">
        <v>-7926</v>
      </c>
      <c r="M16" s="271">
        <v>-15018</v>
      </c>
      <c r="N16" s="272">
        <v>-47.2</v>
      </c>
    </row>
    <row r="17" spans="1:16" x14ac:dyDescent="0.15">
      <c r="A17" s="250"/>
      <c r="B17" s="246"/>
      <c r="C17" s="246"/>
      <c r="D17" s="246"/>
      <c r="E17" s="246"/>
      <c r="F17" s="246"/>
      <c r="G17" s="1175" t="s">
        <v>169</v>
      </c>
      <c r="H17" s="1176"/>
      <c r="I17" s="1176"/>
      <c r="J17" s="1177"/>
      <c r="K17" s="270">
        <v>1122747</v>
      </c>
      <c r="L17" s="270">
        <v>112432</v>
      </c>
      <c r="M17" s="271">
        <v>170662</v>
      </c>
      <c r="N17" s="272">
        <v>-34.1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9" t="s">
        <v>489</v>
      </c>
      <c r="H21" s="1170"/>
      <c r="I21" s="1170"/>
      <c r="J21" s="1171"/>
      <c r="K21" s="282">
        <v>10.11</v>
      </c>
      <c r="L21" s="283">
        <v>15.35</v>
      </c>
      <c r="M21" s="284">
        <v>-5.24</v>
      </c>
      <c r="N21" s="251"/>
      <c r="O21" s="285"/>
      <c r="P21" s="281"/>
    </row>
    <row r="22" spans="1:16" s="286" customFormat="1" x14ac:dyDescent="0.15">
      <c r="A22" s="281"/>
      <c r="B22" s="251"/>
      <c r="C22" s="251"/>
      <c r="D22" s="251"/>
      <c r="E22" s="251"/>
      <c r="F22" s="251"/>
      <c r="G22" s="1169" t="s">
        <v>490</v>
      </c>
      <c r="H22" s="1170"/>
      <c r="I22" s="1170"/>
      <c r="J22" s="1171"/>
      <c r="K22" s="287">
        <v>97.7</v>
      </c>
      <c r="L22" s="288">
        <v>96.1</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8" t="s">
        <v>471</v>
      </c>
      <c r="L30" s="256"/>
      <c r="M30" s="257" t="s">
        <v>472</v>
      </c>
      <c r="N30" s="258"/>
    </row>
    <row r="31" spans="1:16" x14ac:dyDescent="0.15">
      <c r="A31" s="250"/>
      <c r="B31" s="246"/>
      <c r="C31" s="246"/>
      <c r="D31" s="246"/>
      <c r="E31" s="246"/>
      <c r="F31" s="246"/>
      <c r="G31" s="259"/>
      <c r="H31" s="260"/>
      <c r="I31" s="260"/>
      <c r="J31" s="261"/>
      <c r="K31" s="1159"/>
      <c r="L31" s="262" t="s">
        <v>473</v>
      </c>
      <c r="M31" s="263" t="s">
        <v>474</v>
      </c>
      <c r="N31" s="264" t="s">
        <v>475</v>
      </c>
    </row>
    <row r="32" spans="1:16" ht="27" customHeight="1" x14ac:dyDescent="0.15">
      <c r="A32" s="250"/>
      <c r="B32" s="246"/>
      <c r="C32" s="246"/>
      <c r="D32" s="246"/>
      <c r="E32" s="246"/>
      <c r="F32" s="246"/>
      <c r="G32" s="1160" t="s">
        <v>494</v>
      </c>
      <c r="H32" s="1161"/>
      <c r="I32" s="1161"/>
      <c r="J32" s="1162"/>
      <c r="K32" s="296">
        <v>642108</v>
      </c>
      <c r="L32" s="296">
        <v>64301</v>
      </c>
      <c r="M32" s="297">
        <v>102910</v>
      </c>
      <c r="N32" s="298">
        <v>-37.5</v>
      </c>
    </row>
    <row r="33" spans="1:16" ht="13.5" customHeight="1" x14ac:dyDescent="0.15">
      <c r="A33" s="250"/>
      <c r="B33" s="246"/>
      <c r="C33" s="246"/>
      <c r="D33" s="246"/>
      <c r="E33" s="246"/>
      <c r="F33" s="246"/>
      <c r="G33" s="1160" t="s">
        <v>495</v>
      </c>
      <c r="H33" s="1161"/>
      <c r="I33" s="1161"/>
      <c r="J33" s="1162"/>
      <c r="K33" s="296" t="s">
        <v>480</v>
      </c>
      <c r="L33" s="296" t="s">
        <v>480</v>
      </c>
      <c r="M33" s="297">
        <v>73</v>
      </c>
      <c r="N33" s="298" t="s">
        <v>480</v>
      </c>
    </row>
    <row r="34" spans="1:16" ht="27" customHeight="1" x14ac:dyDescent="0.15">
      <c r="A34" s="250"/>
      <c r="B34" s="246"/>
      <c r="C34" s="246"/>
      <c r="D34" s="246"/>
      <c r="E34" s="246"/>
      <c r="F34" s="246"/>
      <c r="G34" s="1160" t="s">
        <v>496</v>
      </c>
      <c r="H34" s="1161"/>
      <c r="I34" s="1161"/>
      <c r="J34" s="1162"/>
      <c r="K34" s="296" t="s">
        <v>480</v>
      </c>
      <c r="L34" s="296" t="s">
        <v>480</v>
      </c>
      <c r="M34" s="297">
        <v>271</v>
      </c>
      <c r="N34" s="298" t="s">
        <v>480</v>
      </c>
    </row>
    <row r="35" spans="1:16" ht="27" customHeight="1" x14ac:dyDescent="0.15">
      <c r="A35" s="250"/>
      <c r="B35" s="246"/>
      <c r="C35" s="246"/>
      <c r="D35" s="246"/>
      <c r="E35" s="246"/>
      <c r="F35" s="246"/>
      <c r="G35" s="1160" t="s">
        <v>497</v>
      </c>
      <c r="H35" s="1161"/>
      <c r="I35" s="1161"/>
      <c r="J35" s="1162"/>
      <c r="K35" s="296">
        <v>140685</v>
      </c>
      <c r="L35" s="296">
        <v>14088</v>
      </c>
      <c r="M35" s="297">
        <v>22640</v>
      </c>
      <c r="N35" s="298">
        <v>-37.799999999999997</v>
      </c>
    </row>
    <row r="36" spans="1:16" ht="27" customHeight="1" x14ac:dyDescent="0.15">
      <c r="A36" s="250"/>
      <c r="B36" s="246"/>
      <c r="C36" s="246"/>
      <c r="D36" s="246"/>
      <c r="E36" s="246"/>
      <c r="F36" s="246"/>
      <c r="G36" s="1160" t="s">
        <v>498</v>
      </c>
      <c r="H36" s="1161"/>
      <c r="I36" s="1161"/>
      <c r="J36" s="1162"/>
      <c r="K36" s="296">
        <v>127823</v>
      </c>
      <c r="L36" s="296">
        <v>12800</v>
      </c>
      <c r="M36" s="297">
        <v>4886</v>
      </c>
      <c r="N36" s="298">
        <v>162</v>
      </c>
    </row>
    <row r="37" spans="1:16" ht="13.5" customHeight="1" x14ac:dyDescent="0.15">
      <c r="A37" s="250"/>
      <c r="B37" s="246"/>
      <c r="C37" s="246"/>
      <c r="D37" s="246"/>
      <c r="E37" s="246"/>
      <c r="F37" s="246"/>
      <c r="G37" s="1160" t="s">
        <v>499</v>
      </c>
      <c r="H37" s="1161"/>
      <c r="I37" s="1161"/>
      <c r="J37" s="1162"/>
      <c r="K37" s="296">
        <v>30094</v>
      </c>
      <c r="L37" s="296">
        <v>3014</v>
      </c>
      <c r="M37" s="297">
        <v>1587</v>
      </c>
      <c r="N37" s="298">
        <v>89.9</v>
      </c>
    </row>
    <row r="38" spans="1:16" ht="27" customHeight="1" x14ac:dyDescent="0.15">
      <c r="A38" s="250"/>
      <c r="B38" s="246"/>
      <c r="C38" s="246"/>
      <c r="D38" s="246"/>
      <c r="E38" s="246"/>
      <c r="F38" s="246"/>
      <c r="G38" s="1163" t="s">
        <v>500</v>
      </c>
      <c r="H38" s="1164"/>
      <c r="I38" s="1164"/>
      <c r="J38" s="1165"/>
      <c r="K38" s="299" t="s">
        <v>480</v>
      </c>
      <c r="L38" s="299" t="s">
        <v>480</v>
      </c>
      <c r="M38" s="300">
        <v>17</v>
      </c>
      <c r="N38" s="301" t="s">
        <v>480</v>
      </c>
      <c r="O38" s="295"/>
    </row>
    <row r="39" spans="1:16" x14ac:dyDescent="0.15">
      <c r="A39" s="250"/>
      <c r="B39" s="246"/>
      <c r="C39" s="246"/>
      <c r="D39" s="246"/>
      <c r="E39" s="246"/>
      <c r="F39" s="246"/>
      <c r="G39" s="1163" t="s">
        <v>501</v>
      </c>
      <c r="H39" s="1164"/>
      <c r="I39" s="1164"/>
      <c r="J39" s="1165"/>
      <c r="K39" s="302">
        <v>-29761</v>
      </c>
      <c r="L39" s="302">
        <v>-2980</v>
      </c>
      <c r="M39" s="303">
        <v>-4567</v>
      </c>
      <c r="N39" s="304">
        <v>-34.700000000000003</v>
      </c>
      <c r="O39" s="295"/>
    </row>
    <row r="40" spans="1:16" ht="27" customHeight="1" x14ac:dyDescent="0.15">
      <c r="A40" s="250"/>
      <c r="B40" s="246"/>
      <c r="C40" s="246"/>
      <c r="D40" s="246"/>
      <c r="E40" s="246"/>
      <c r="F40" s="246"/>
      <c r="G40" s="1160" t="s">
        <v>502</v>
      </c>
      <c r="H40" s="1161"/>
      <c r="I40" s="1161"/>
      <c r="J40" s="1162"/>
      <c r="K40" s="302">
        <v>-615839</v>
      </c>
      <c r="L40" s="302">
        <v>-61670</v>
      </c>
      <c r="M40" s="303">
        <v>-91042</v>
      </c>
      <c r="N40" s="304">
        <v>-32.299999999999997</v>
      </c>
      <c r="O40" s="295"/>
    </row>
    <row r="41" spans="1:16" x14ac:dyDescent="0.15">
      <c r="A41" s="250"/>
      <c r="B41" s="246"/>
      <c r="C41" s="246"/>
      <c r="D41" s="246"/>
      <c r="E41" s="246"/>
      <c r="F41" s="246"/>
      <c r="G41" s="1166" t="s">
        <v>280</v>
      </c>
      <c r="H41" s="1167"/>
      <c r="I41" s="1167"/>
      <c r="J41" s="1168"/>
      <c r="K41" s="296">
        <v>295110</v>
      </c>
      <c r="L41" s="302">
        <v>29552</v>
      </c>
      <c r="M41" s="303">
        <v>36776</v>
      </c>
      <c r="N41" s="304">
        <v>-19.600000000000001</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3" t="s">
        <v>471</v>
      </c>
      <c r="J49" s="1155" t="s">
        <v>506</v>
      </c>
      <c r="K49" s="1156"/>
      <c r="L49" s="1156"/>
      <c r="M49" s="1156"/>
      <c r="N49" s="1157"/>
    </row>
    <row r="50" spans="1:14" x14ac:dyDescent="0.15">
      <c r="A50" s="250"/>
      <c r="B50" s="246"/>
      <c r="C50" s="246"/>
      <c r="D50" s="246"/>
      <c r="E50" s="246"/>
      <c r="F50" s="246"/>
      <c r="G50" s="314"/>
      <c r="H50" s="315"/>
      <c r="I50" s="1154"/>
      <c r="J50" s="316" t="s">
        <v>507</v>
      </c>
      <c r="K50" s="317" t="s">
        <v>508</v>
      </c>
      <c r="L50" s="318" t="s">
        <v>509</v>
      </c>
      <c r="M50" s="319" t="s">
        <v>510</v>
      </c>
      <c r="N50" s="320" t="s">
        <v>511</v>
      </c>
    </row>
    <row r="51" spans="1:14" x14ac:dyDescent="0.15">
      <c r="A51" s="250"/>
      <c r="B51" s="246"/>
      <c r="C51" s="246"/>
      <c r="D51" s="246"/>
      <c r="E51" s="246"/>
      <c r="F51" s="246"/>
      <c r="G51" s="312" t="s">
        <v>512</v>
      </c>
      <c r="H51" s="313"/>
      <c r="I51" s="321">
        <v>1311721</v>
      </c>
      <c r="J51" s="322">
        <v>124736</v>
      </c>
      <c r="K51" s="323">
        <v>3.9</v>
      </c>
      <c r="L51" s="324">
        <v>114097</v>
      </c>
      <c r="M51" s="325">
        <v>-2.7</v>
      </c>
      <c r="N51" s="326">
        <v>6.6</v>
      </c>
    </row>
    <row r="52" spans="1:14" x14ac:dyDescent="0.15">
      <c r="A52" s="250"/>
      <c r="B52" s="246"/>
      <c r="C52" s="246"/>
      <c r="D52" s="246"/>
      <c r="E52" s="246"/>
      <c r="F52" s="246"/>
      <c r="G52" s="327"/>
      <c r="H52" s="328" t="s">
        <v>513</v>
      </c>
      <c r="I52" s="329">
        <v>480511</v>
      </c>
      <c r="J52" s="330">
        <v>45693</v>
      </c>
      <c r="K52" s="331">
        <v>-9.4</v>
      </c>
      <c r="L52" s="332">
        <v>61630</v>
      </c>
      <c r="M52" s="333">
        <v>3.8</v>
      </c>
      <c r="N52" s="334">
        <v>-13.2</v>
      </c>
    </row>
    <row r="53" spans="1:14" x14ac:dyDescent="0.15">
      <c r="A53" s="250"/>
      <c r="B53" s="246"/>
      <c r="C53" s="246"/>
      <c r="D53" s="246"/>
      <c r="E53" s="246"/>
      <c r="F53" s="246"/>
      <c r="G53" s="312" t="s">
        <v>514</v>
      </c>
      <c r="H53" s="313"/>
      <c r="I53" s="321">
        <v>2068548</v>
      </c>
      <c r="J53" s="322">
        <v>197663</v>
      </c>
      <c r="K53" s="323">
        <v>58.5</v>
      </c>
      <c r="L53" s="324">
        <v>136577</v>
      </c>
      <c r="M53" s="325">
        <v>19.7</v>
      </c>
      <c r="N53" s="326">
        <v>38.799999999999997</v>
      </c>
    </row>
    <row r="54" spans="1:14" x14ac:dyDescent="0.15">
      <c r="A54" s="250"/>
      <c r="B54" s="246"/>
      <c r="C54" s="246"/>
      <c r="D54" s="246"/>
      <c r="E54" s="246"/>
      <c r="F54" s="246"/>
      <c r="G54" s="327"/>
      <c r="H54" s="328" t="s">
        <v>513</v>
      </c>
      <c r="I54" s="329">
        <v>793560</v>
      </c>
      <c r="J54" s="330">
        <v>75830</v>
      </c>
      <c r="K54" s="331">
        <v>66</v>
      </c>
      <c r="L54" s="332">
        <v>59645</v>
      </c>
      <c r="M54" s="333">
        <v>-3.2</v>
      </c>
      <c r="N54" s="334">
        <v>69.2</v>
      </c>
    </row>
    <row r="55" spans="1:14" x14ac:dyDescent="0.15">
      <c r="A55" s="250"/>
      <c r="B55" s="246"/>
      <c r="C55" s="246"/>
      <c r="D55" s="246"/>
      <c r="E55" s="246"/>
      <c r="F55" s="246"/>
      <c r="G55" s="312" t="s">
        <v>515</v>
      </c>
      <c r="H55" s="313"/>
      <c r="I55" s="321">
        <v>913146</v>
      </c>
      <c r="J55" s="322">
        <v>88638</v>
      </c>
      <c r="K55" s="323">
        <v>-55.2</v>
      </c>
      <c r="L55" s="324">
        <v>132212</v>
      </c>
      <c r="M55" s="325">
        <v>-3.2</v>
      </c>
      <c r="N55" s="326">
        <v>-52</v>
      </c>
    </row>
    <row r="56" spans="1:14" x14ac:dyDescent="0.15">
      <c r="A56" s="250"/>
      <c r="B56" s="246"/>
      <c r="C56" s="246"/>
      <c r="D56" s="246"/>
      <c r="E56" s="246"/>
      <c r="F56" s="246"/>
      <c r="G56" s="327"/>
      <c r="H56" s="328" t="s">
        <v>513</v>
      </c>
      <c r="I56" s="329">
        <v>403544</v>
      </c>
      <c r="J56" s="330">
        <v>39171</v>
      </c>
      <c r="K56" s="331">
        <v>-48.3</v>
      </c>
      <c r="L56" s="332">
        <v>67114</v>
      </c>
      <c r="M56" s="333">
        <v>12.5</v>
      </c>
      <c r="N56" s="334">
        <v>-60.8</v>
      </c>
    </row>
    <row r="57" spans="1:14" x14ac:dyDescent="0.15">
      <c r="A57" s="250"/>
      <c r="B57" s="246"/>
      <c r="C57" s="246"/>
      <c r="D57" s="246"/>
      <c r="E57" s="246"/>
      <c r="F57" s="246"/>
      <c r="G57" s="312" t="s">
        <v>516</v>
      </c>
      <c r="H57" s="313"/>
      <c r="I57" s="321">
        <v>768719</v>
      </c>
      <c r="J57" s="322">
        <v>75624</v>
      </c>
      <c r="K57" s="323">
        <v>-14.7</v>
      </c>
      <c r="L57" s="324">
        <v>162193</v>
      </c>
      <c r="M57" s="325">
        <v>22.7</v>
      </c>
      <c r="N57" s="326">
        <v>-37.4</v>
      </c>
    </row>
    <row r="58" spans="1:14" x14ac:dyDescent="0.15">
      <c r="A58" s="250"/>
      <c r="B58" s="246"/>
      <c r="C58" s="246"/>
      <c r="D58" s="246"/>
      <c r="E58" s="246"/>
      <c r="F58" s="246"/>
      <c r="G58" s="327"/>
      <c r="H58" s="328" t="s">
        <v>513</v>
      </c>
      <c r="I58" s="329">
        <v>217097</v>
      </c>
      <c r="J58" s="330">
        <v>21357</v>
      </c>
      <c r="K58" s="331">
        <v>-45.5</v>
      </c>
      <c r="L58" s="332">
        <v>79985</v>
      </c>
      <c r="M58" s="333">
        <v>19.2</v>
      </c>
      <c r="N58" s="334">
        <v>-64.7</v>
      </c>
    </row>
    <row r="59" spans="1:14" x14ac:dyDescent="0.15">
      <c r="A59" s="250"/>
      <c r="B59" s="246"/>
      <c r="C59" s="246"/>
      <c r="D59" s="246"/>
      <c r="E59" s="246"/>
      <c r="F59" s="246"/>
      <c r="G59" s="312" t="s">
        <v>517</v>
      </c>
      <c r="H59" s="313"/>
      <c r="I59" s="321">
        <v>632644</v>
      </c>
      <c r="J59" s="322">
        <v>63353</v>
      </c>
      <c r="K59" s="323">
        <v>-16.2</v>
      </c>
      <c r="L59" s="324">
        <v>168868</v>
      </c>
      <c r="M59" s="325">
        <v>4.0999999999999996</v>
      </c>
      <c r="N59" s="326">
        <v>-20.3</v>
      </c>
    </row>
    <row r="60" spans="1:14" x14ac:dyDescent="0.15">
      <c r="A60" s="250"/>
      <c r="B60" s="246"/>
      <c r="C60" s="246"/>
      <c r="D60" s="246"/>
      <c r="E60" s="246"/>
      <c r="F60" s="246"/>
      <c r="G60" s="327"/>
      <c r="H60" s="328" t="s">
        <v>513</v>
      </c>
      <c r="I60" s="335">
        <v>342390</v>
      </c>
      <c r="J60" s="330">
        <v>34287</v>
      </c>
      <c r="K60" s="331">
        <v>60.5</v>
      </c>
      <c r="L60" s="332">
        <v>79360</v>
      </c>
      <c r="M60" s="333">
        <v>-0.8</v>
      </c>
      <c r="N60" s="334">
        <v>61.3</v>
      </c>
    </row>
    <row r="61" spans="1:14" x14ac:dyDescent="0.15">
      <c r="A61" s="250"/>
      <c r="B61" s="246"/>
      <c r="C61" s="246"/>
      <c r="D61" s="246"/>
      <c r="E61" s="246"/>
      <c r="F61" s="246"/>
      <c r="G61" s="312" t="s">
        <v>518</v>
      </c>
      <c r="H61" s="336"/>
      <c r="I61" s="337">
        <v>1138956</v>
      </c>
      <c r="J61" s="338">
        <v>110003</v>
      </c>
      <c r="K61" s="339">
        <v>-4.7</v>
      </c>
      <c r="L61" s="340">
        <v>142789</v>
      </c>
      <c r="M61" s="341">
        <v>8.1</v>
      </c>
      <c r="N61" s="326">
        <v>-12.8</v>
      </c>
    </row>
    <row r="62" spans="1:14" x14ac:dyDescent="0.15">
      <c r="A62" s="250"/>
      <c r="B62" s="246"/>
      <c r="C62" s="246"/>
      <c r="D62" s="246"/>
      <c r="E62" s="246"/>
      <c r="F62" s="246"/>
      <c r="G62" s="327"/>
      <c r="H62" s="328" t="s">
        <v>513</v>
      </c>
      <c r="I62" s="329">
        <v>447420</v>
      </c>
      <c r="J62" s="330">
        <v>43268</v>
      </c>
      <c r="K62" s="331">
        <v>4.7</v>
      </c>
      <c r="L62" s="332">
        <v>69547</v>
      </c>
      <c r="M62" s="333">
        <v>6.3</v>
      </c>
      <c r="N62" s="334">
        <v>-1.6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8" t="s">
        <v>3</v>
      </c>
      <c r="D47" s="1178"/>
      <c r="E47" s="1179"/>
      <c r="F47" s="11">
        <v>22.53</v>
      </c>
      <c r="G47" s="12">
        <v>22.66</v>
      </c>
      <c r="H47" s="12">
        <v>23.11</v>
      </c>
      <c r="I47" s="12">
        <v>23.94</v>
      </c>
      <c r="J47" s="13">
        <v>26.86</v>
      </c>
    </row>
    <row r="48" spans="2:10" ht="57.75" customHeight="1" x14ac:dyDescent="0.15">
      <c r="B48" s="14"/>
      <c r="C48" s="1180" t="s">
        <v>4</v>
      </c>
      <c r="D48" s="1180"/>
      <c r="E48" s="1181"/>
      <c r="F48" s="15">
        <v>7.32</v>
      </c>
      <c r="G48" s="16">
        <v>8.41</v>
      </c>
      <c r="H48" s="16">
        <v>7</v>
      </c>
      <c r="I48" s="16">
        <v>8.8800000000000008</v>
      </c>
      <c r="J48" s="17">
        <v>8.32</v>
      </c>
    </row>
    <row r="49" spans="2:10" ht="57.75" customHeight="1" thickBot="1" x14ac:dyDescent="0.2">
      <c r="B49" s="18"/>
      <c r="C49" s="1182" t="s">
        <v>5</v>
      </c>
      <c r="D49" s="1182"/>
      <c r="E49" s="1183"/>
      <c r="F49" s="19">
        <v>0.86</v>
      </c>
      <c r="G49" s="20">
        <v>1.08</v>
      </c>
      <c r="H49" s="20" t="s">
        <v>525</v>
      </c>
      <c r="I49" s="20">
        <v>3.71</v>
      </c>
      <c r="J49" s="21">
        <v>1.99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大２</dc:creator>
  <cp:lastModifiedBy>久保田 大２</cp:lastModifiedBy>
  <cp:lastPrinted>2018-10-18T04:41:48Z</cp:lastPrinted>
  <dcterms:modified xsi:type="dcterms:W3CDTF">2019-02-28T04:42:27Z</dcterms:modified>
</cp:coreProperties>
</file>