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toshi\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l="1"/>
  <c r="BE34" i="9" s="1"/>
</calcChain>
</file>

<file path=xl/sharedStrings.xml><?xml version="1.0" encoding="utf-8"?>
<sst xmlns="http://schemas.openxmlformats.org/spreadsheetml/2006/main" count="1087" uniqueCount="558">
  <si>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</si>
  <si>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</si>
  <si>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</si>
  <si>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</si>
  <si>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</si>
  <si>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</si>
  <si>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</si>
  <si>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</si>
  <si>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</si>
  <si>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</si>
  <si>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</si>
  <si>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</si>
  <si>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</si>
  <si>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</si>
  <si>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</si>
  <si>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</si>
  <si>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</si>
  <si>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</si>
  <si>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</si>
  <si>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</si>
  <si>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</si>
  <si>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</si>
  <si>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</si>
  <si>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</si>
  <si>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</si>
  <si>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</si>
  <si>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</si>
  <si>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</si>
  <si>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</si>
  <si>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</si>
  <si>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</si>
  <si>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</si>
  <si>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</si>
  <si>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</si>
  <si>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</si>
  <si>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</si>
  <si>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</si>
  <si>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</si>
  <si>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</si>
  <si>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</si>
  <si>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</si>
  <si>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</si>
  <si>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</si>
  <si>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</si>
  <si>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</si>
  <si>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</si>
  <si>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</si>
  <si>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</si>
  <si>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</si>
  <si>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</si>
  <si>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</si>
  <si>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</si>
  <si>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</si>
  <si>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</si>
  <si>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</si>
  <si>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</si>
  <si>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</si>
  <si>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</si>
  <si>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</si>
  <si>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</si>
  <si>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</si>
  <si>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</si>
  <si>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</si>
  <si>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</si>
  <si>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</si>
  <si>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</si>
  <si>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</si>
  <si>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</si>
  <si>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</si>
  <si>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</si>
  <si>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</si>
  <si>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</si>
  <si>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</si>
  <si>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</si>
  <si>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</si>
  <si>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</si>
  <si>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</si>
  <si>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</si>
  <si>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</si>
  <si>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</si>
  <si>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</si>
  <si>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多良木町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</si>
  <si>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</si>
  <si>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</si>
  <si>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</si>
  <si>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</si>
  <si>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</si>
  <si>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</si>
  <si>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</si>
  <si>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</si>
  <si>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</si>
  <si>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</si>
  <si>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</si>
  <si>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</si>
  <si>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</si>
  <si>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</si>
  <si>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</si>
  <si>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</si>
  <si>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</si>
  <si>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</si>
  <si>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</si>
  <si>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</si>
  <si>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</si>
  <si>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</si>
  <si>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</si>
  <si>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</si>
  <si>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</si>
  <si>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</si>
  <si>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</si>
  <si>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</si>
  <si>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</si>
  <si>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</si>
  <si>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</si>
  <si>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</si>
  <si>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</si>
  <si>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</si>
  <si>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</si>
  <si>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</si>
  <si>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</si>
  <si>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</si>
  <si>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</si>
  <si>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</si>
  <si>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</si>
  <si>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</si>
  <si>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</si>
  <si>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</si>
  <si>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</si>
  <si>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</si>
  <si>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</si>
  <si>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</si>
  <si>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</si>
  <si>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</si>
  <si>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</si>
  <si>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</si>
  <si>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</si>
  <si>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</si>
  <si>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</si>
  <si>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</si>
  <si>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</si>
  <si>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</si>
  <si>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</si>
  <si>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</si>
  <si>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</si>
  <si>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</si>
  <si>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</si>
  <si>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</si>
  <si>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</si>
  <si>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</si>
  <si>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</si>
  <si>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</si>
  <si>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</si>
  <si>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</si>
  <si>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</si>
  <si>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</si>
  <si>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</si>
  <si>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</si>
  <si>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</si>
  <si>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</si>
  <si>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</si>
  <si>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</si>
  <si>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</si>
  <si>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</si>
  <si>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</si>
  <si>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</si>
  <si>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</si>
  <si>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</si>
  <si>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</si>
  <si>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</si>
  <si>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</si>
  <si>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</si>
  <si>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</si>
  <si>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</si>
  <si>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</si>
  <si>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</si>
  <si>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</si>
  <si>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</si>
  <si>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</si>
  <si>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</si>
  <si>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</si>
  <si>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</si>
  <si>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</si>
  <si>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</si>
  <si>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</si>
  <si>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</si>
  <si>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</si>
  <si>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</si>
  <si>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</si>
  <si>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</si>
  <si>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</si>
  <si>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</si>
  <si>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</si>
  <si>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</si>
  <si>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</si>
  <si>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</si>
  <si>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熊本県多良木町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</si>
  <si>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</si>
  <si>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</si>
  <si>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</si>
  <si>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</si>
  <si>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</si>
  <si>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</si>
  <si>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</si>
  <si>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</si>
  <si>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</si>
  <si>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</si>
  <si>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</si>
  <si>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</si>
  <si>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</si>
  <si>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</si>
  <si>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</si>
  <si>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</si>
  <si>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</si>
  <si>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</si>
  <si>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</si>
  <si>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</si>
  <si>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</si>
  <si>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</si>
  <si>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</si>
  <si>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</si>
  <si>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</si>
  <si>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</si>
  <si>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</si>
  <si>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</si>
  <si>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</si>
  <si>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</si>
  <si>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</si>
  <si>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</si>
  <si>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</si>
  <si>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</si>
  <si>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</si>
  <si>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</si>
  <si>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</si>
  <si>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</si>
  <si>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</si>
  <si>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</si>
  <si>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</si>
  <si>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</si>
  <si>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</si>
  <si>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</si>
  <si>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</si>
  <si>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</si>
  <si>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</si>
  <si>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</si>
  <si>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</si>
  <si>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</si>
  <si>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</si>
  <si>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</si>
  <si>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</si>
  <si>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</si>
  <si>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</si>
  <si>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</si>
  <si>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</si>
  <si>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</si>
  <si>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</si>
  <si>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</si>
  <si>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</si>
  <si>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</si>
  <si>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</si>
  <si>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</si>
  <si>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</si>
  <si>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</si>
  <si>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</si>
  <si>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</si>
  <si>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</si>
  <si>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</si>
  <si>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</si>
  <si>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</si>
  <si>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</si>
  <si>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</si>
  <si>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</si>
  <si>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</si>
  <si>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</si>
  <si>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</si>
  <si>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</si>
  <si>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</si>
  <si>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</si>
  <si>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</si>
  <si>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</si>
  <si>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</si>
  <si>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</si>
  <si>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</si>
  <si>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</si>
  <si>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</si>
  <si>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</si>
  <si>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</si>
  <si>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</si>
  <si>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</si>
  <si>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</si>
  <si>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</si>
  <si>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</si>
  <si>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</si>
  <si>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</si>
  <si>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</si>
  <si>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</si>
  <si>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</si>
  <si>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</si>
  <si>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</si>
  <si>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</si>
  <si>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</si>
  <si>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</si>
  <si>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</si>
  <si>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</si>
  <si>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</si>
  <si>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</si>
  <si>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</si>
  <si>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</si>
  <si>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</si>
  <si>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</si>
  <si>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</si>
  <si>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</si>
  <si>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</si>
  <si>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</si>
  <si>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</si>
  <si>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</si>
  <si>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</si>
  <si>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</si>
  <si>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</si>
  <si>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</si>
  <si>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</si>
  <si>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</si>
  <si>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</si>
  <si>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</si>
  <si>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</si>
  <si>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</si>
  <si>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</si>
  <si>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</si>
  <si>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</si>
  <si>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</si>
  <si>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</si>
  <si>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</si>
  <si>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</si>
  <si>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</si>
  <si>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</si>
  <si>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</si>
  <si>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</si>
  <si>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</si>
  <si>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</si>
  <si>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</si>
  <si>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</si>
  <si>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</si>
  <si>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</si>
  <si>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</si>
  <si>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</si>
  <si>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熊本県多良木町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</si>
  <si>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</si>
  <si>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</si>
  <si>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</si>
  <si>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</si>
  <si>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</si>
  <si>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</si>
  <si>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</si>
  <si>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</si>
  <si>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</si>
  <si>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</si>
  <si>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</si>
  <si>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</si>
  <si>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</si>
  <si>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</si>
  <si>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</si>
  <si>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</si>
  <si>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</si>
  <si>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</si>
  <si>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</si>
  <si>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</si>
  <si>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</si>
  <si>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</si>
  <si>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</si>
  <si>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</si>
  <si>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</si>
  <si>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</si>
  <si>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</si>
  <si>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</si>
  <si>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</si>
  <si>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</si>
  <si>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</si>
  <si>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</si>
  <si>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</si>
  <si>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</si>
  <si>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</si>
  <si>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</si>
  <si>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</si>
  <si>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</si>
  <si>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</si>
  <si>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</si>
  <si>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</si>
  <si>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</si>
  <si>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</si>
  <si>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</si>
  <si>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</si>
  <si>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</si>
  <si>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</si>
  <si>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</si>
  <si>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</si>
  <si>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</si>
  <si>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</si>
  <si>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</si>
  <si>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</si>
  <si>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</si>
  <si>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</si>
  <si>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</si>
  <si>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</si>
  <si>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</si>
  <si>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</si>
  <si>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</si>
  <si>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</si>
  <si>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</si>
  <si>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</si>
  <si>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</si>
  <si>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</si>
  <si>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</si>
  <si>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</si>
  <si>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</si>
  <si>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</si>
  <si>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</si>
  <si>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</si>
  <si>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</si>
  <si>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</si>
  <si>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</si>
  <si>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</si>
  <si>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</si>
  <si>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</si>
  <si>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</si>
  <si>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</si>
  <si>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</si>
  <si>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</si>
  <si>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</si>
  <si>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</si>
  <si>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</si>
  <si>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</si>
  <si>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</si>
  <si>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</si>
  <si>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</si>
  <si>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</si>
  <si>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</si>
  <si>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</si>
  <si>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多良木町下水道事業特別会計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</si>
  <si>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</si>
  <si>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</si>
  <si>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多良木町介護保険特別会計</t>
    <phoneticPr fontId="5"/>
  </si>
  <si>
    <t>(Ｆ)</t>
    <phoneticPr fontId="5"/>
  </si>
  <si>
    <t>多良木町後期高齢者医療特別会計</t>
    <phoneticPr fontId="5"/>
  </si>
  <si>
    <t>将来負担比率（(Ｅ)－(Ｆ)）／（(Ｃ)－(Ｄ)）×１００</t>
    <rPh sb="0" eb="2">
      <t>ショウライ</t>
    </rPh>
    <rPh sb="2" eb="4">
      <t>フタン</t>
    </rPh>
    <rPh sb="4" eb="6">
      <t>ヒリツ</t>
    </rPh>
    <phoneticPr fontId="5"/>
  </si>
  <si>
    <t>多良木町国民健康保険特別会計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</si>
  <si>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</si>
  <si>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</si>
  <si>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</si>
  <si>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</si>
  <si>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</si>
  <si>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</si>
  <si>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</si>
  <si>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</si>
  <si>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</si>
  <si>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</si>
  <si>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</si>
  <si>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</si>
  <si>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</si>
  <si>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</si>
  <si>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</si>
  <si>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</si>
  <si>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</si>
  <si>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</si>
  <si>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</si>
  <si>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</si>
  <si>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</si>
  <si>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</si>
  <si>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</si>
  <si>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</si>
  <si>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</si>
  <si>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</si>
  <si>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</si>
  <si>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</si>
  <si>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</si>
  <si>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</si>
  <si>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</si>
  <si>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</si>
  <si>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</si>
  <si>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</si>
  <si>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</si>
  <si>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</si>
  <si>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</si>
  <si>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</si>
  <si>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</si>
  <si>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</si>
  <si>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</si>
  <si>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</si>
  <si>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</si>
  <si>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</si>
  <si>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</si>
  <si>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</si>
  <si>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</si>
  <si>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</si>
  <si>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</si>
  <si>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</si>
  <si>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</si>
  <si>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</si>
  <si>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</si>
  <si>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</si>
  <si>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</si>
  <si>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</si>
  <si>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</si>
  <si>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</si>
  <si>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</si>
  <si>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</si>
  <si>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</si>
  <si>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</si>
  <si>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</si>
  <si>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</si>
  <si>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</si>
  <si>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</si>
  <si>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</si>
  <si>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</si>
  <si>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</si>
  <si>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</si>
  <si>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</si>
  <si>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</si>
  <si>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</si>
  <si>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</si>
  <si>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</si>
  <si>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</si>
  <si>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</si>
  <si>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</si>
  <si>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</si>
  <si>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0.64</t>
  </si>
  <si>
    <t>▲ 1.55</t>
  </si>
  <si>
    <t>一般会計</t>
  </si>
  <si>
    <t>上水道事業会計</t>
  </si>
  <si>
    <t>国民健康保険事業（事業勘定）</t>
  </si>
  <si>
    <t>介護保険事業</t>
  </si>
  <si>
    <t>下水道事業特別会計</t>
  </si>
  <si>
    <t>後期高齢者医療事業</t>
  </si>
  <si>
    <t>国民健康保険事業（直診勘定）</t>
  </si>
  <si>
    <t>その他会計（赤字）</t>
  </si>
  <si>
    <t>その他会計（黒字）</t>
  </si>
  <si>
    <t>くま川鉄道株式会社</t>
    <rPh sb="2" eb="3">
      <t>ガワ</t>
    </rPh>
    <rPh sb="3" eb="5">
      <t>テツドウ</t>
    </rPh>
    <rPh sb="5" eb="9">
      <t>カブシキガイシャ</t>
    </rPh>
    <phoneticPr fontId="2"/>
  </si>
  <si>
    <t>-</t>
    <phoneticPr fontId="2"/>
  </si>
  <si>
    <t>法適用企業</t>
    <rPh sb="0" eb="3">
      <t>ホウテキヨウ</t>
    </rPh>
    <rPh sb="3" eb="5">
      <t>キギョウ</t>
    </rPh>
    <phoneticPr fontId="2"/>
  </si>
  <si>
    <t>人吉球磨広域行政組合（一般会計）</t>
    <rPh sb="0" eb="4">
      <t>ヒトヨシクマ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</si>
  <si>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4">
      <t>ヒトヨシクマ</t>
    </rPh>
    <rPh sb="4" eb="6">
      <t>コウイキ</t>
    </rPh>
    <rPh sb="6" eb="8">
      <t>ギョウセイ</t>
    </rPh>
    <rPh sb="8" eb="10">
      <t>クミアイ</t>
    </rPh>
    <rPh sb="11" eb="15">
      <t>ヒトヨシクマ</t>
    </rPh>
    <rPh sb="19" eb="22">
      <t>シチョウソン</t>
    </rPh>
    <rPh sb="22" eb="23">
      <t>ケン</t>
    </rPh>
    <rPh sb="23" eb="25">
      <t>トクベツ</t>
    </rPh>
    <rPh sb="25" eb="27">
      <t>カイケイ</t>
    </rPh>
    <phoneticPr fontId="2"/>
  </si>
  <si>
    <t>人吉球磨広域行政組合（特別養護老人ホーム特別会計）</t>
    <rPh sb="0" eb="4">
      <t>ヒトヨシクマ</t>
    </rPh>
    <rPh sb="4" eb="6">
      <t>コウイキ</t>
    </rPh>
    <rPh sb="6" eb="10">
      <t>ギョウセイクミアイ</t>
    </rPh>
    <rPh sb="11" eb="13">
      <t>トクベツ</t>
    </rPh>
    <rPh sb="13" eb="15">
      <t>ヨウゴ</t>
    </rPh>
    <rPh sb="15" eb="17">
      <t>ロウジン</t>
    </rPh>
    <rPh sb="20" eb="24">
      <t>トクベツカイケイ</t>
    </rPh>
    <phoneticPr fontId="2"/>
  </si>
  <si>
    <t>熊本県市町村総合事務組合</t>
    <rPh sb="0" eb="3">
      <t>クマモトケン</t>
    </rPh>
    <rPh sb="3" eb="6">
      <t>シチョウソン</t>
    </rPh>
    <rPh sb="6" eb="8">
      <t>ソウゴウ</t>
    </rPh>
    <rPh sb="8" eb="10">
      <t>ジム</t>
    </rPh>
    <rPh sb="10" eb="12">
      <t>クミアイ</t>
    </rPh>
    <phoneticPr fontId="2"/>
  </si>
  <si>
    <t>球磨郡公立多良木病院企業団</t>
    <rPh sb="0" eb="3">
      <t>クマグン</t>
    </rPh>
    <rPh sb="3" eb="5">
      <t>コウリツ</t>
    </rPh>
    <rPh sb="5" eb="10">
      <t>タラギビョウイン</t>
    </rPh>
    <rPh sb="10" eb="13">
      <t>キギョウダン</t>
    </rPh>
    <phoneticPr fontId="2"/>
  </si>
  <si>
    <t>上球磨消防組合</t>
    <rPh sb="0" eb="1">
      <t>ウエ</t>
    </rPh>
    <rPh sb="1" eb="3">
      <t>クマ</t>
    </rPh>
    <rPh sb="3" eb="5">
      <t>ショウボウ</t>
    </rPh>
    <rPh sb="5" eb="7">
      <t>クミアイ</t>
    </rPh>
    <phoneticPr fontId="2"/>
  </si>
  <si>
    <t>熊本県後期高齢者医療広域連合（一般会計）</t>
    <rPh sb="0" eb="3">
      <t>クマモトケン</t>
    </rPh>
    <rPh sb="3" eb="5">
      <t>コウキ</t>
    </rPh>
    <rPh sb="5" eb="8">
      <t>コウレイシャ</t>
    </rPh>
    <rPh sb="8" eb="10">
      <t>イリョウ</t>
    </rPh>
    <rPh sb="10" eb="14">
      <t>コウイキレンゴウ</t>
    </rPh>
    <rPh sb="15" eb="19">
      <t>イッパンカイケイ</t>
    </rPh>
    <phoneticPr fontId="2"/>
  </si>
  <si>
    <t>熊本県後期高齢者医療広域連合（後期高齢者医療特別会計）</t>
    <rPh sb="0" eb="3">
      <t>クマモトケン</t>
    </rPh>
    <rPh sb="3" eb="5">
      <t>コウキ</t>
    </rPh>
    <rPh sb="5" eb="8">
      <t>コウレイシャ</t>
    </rPh>
    <rPh sb="8" eb="10">
      <t>イリョウ</t>
    </rPh>
    <rPh sb="10" eb="14">
      <t>コウイキレンゴウ</t>
    </rPh>
    <rPh sb="15" eb="20">
      <t>コウキコウレイシャ</t>
    </rPh>
    <rPh sb="20" eb="22">
      <t>イリョウ</t>
    </rPh>
    <rPh sb="22" eb="26">
      <t>トクベツカイケイ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</si>
  <si>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</si>
  <si>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</si>
  <si>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</si>
  <si>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</si>
  <si>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</si>
  <si>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</si>
  <si>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</si>
  <si>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</si>
  <si>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</si>
  <si>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</si>
  <si>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</si>
  <si>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</si>
  <si>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</si>
  <si>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小学校改築事業やブロードバンド整備事業など過去の大型事業実施に伴う地方債の償還がピークを過ぎており、また起債抑制により推移としては将来負担比率・実質公債費比率ともに年々減少傾向にあるが、依然として起債依存型の事業を行っており平成27年度においても類似団体平均値を上回っている。
今後控えている防災行政無線デジタル化整備事業や生涯学習センター建設事業などの大規模な事業計画の整理・縮小を図るなど、起債依存型の事業実施を見直し、更なる新規発行の抑制に努める必要がある。</t>
    <rPh sb="0" eb="3">
      <t>ショウガッコウ</t>
    </rPh>
    <rPh sb="3" eb="5">
      <t>カイチク</t>
    </rPh>
    <rPh sb="5" eb="7">
      <t>ジギョウ</t>
    </rPh>
    <rPh sb="15" eb="19">
      <t>セイビジギョウ</t>
    </rPh>
    <rPh sb="44" eb="45">
      <t>ス</t>
    </rPh>
    <rPh sb="52" eb="54">
      <t>キサイ</t>
    </rPh>
    <rPh sb="54" eb="56">
      <t>ヨクセイ</t>
    </rPh>
    <rPh sb="65" eb="67">
      <t>ショウライ</t>
    </rPh>
    <rPh sb="67" eb="71">
      <t>フタンヒリツ</t>
    </rPh>
    <rPh sb="72" eb="74">
      <t>ジッシツ</t>
    </rPh>
    <rPh sb="74" eb="77">
      <t>コウサイヒ</t>
    </rPh>
    <rPh sb="77" eb="79">
      <t>ヒリツ</t>
    </rPh>
    <rPh sb="82" eb="84">
      <t>ネンネン</t>
    </rPh>
    <rPh sb="84" eb="86">
      <t>ゲンショウ</t>
    </rPh>
    <rPh sb="86" eb="88">
      <t>ケイコウ</t>
    </rPh>
    <rPh sb="112" eb="114">
      <t>ヘイセイ</t>
    </rPh>
    <rPh sb="116" eb="118">
      <t>ネンド</t>
    </rPh>
    <rPh sb="146" eb="148">
      <t>ボウサイ</t>
    </rPh>
    <rPh sb="148" eb="150">
      <t>ギョウセイ</t>
    </rPh>
    <rPh sb="150" eb="152">
      <t>ムセン</t>
    </rPh>
    <rPh sb="156" eb="157">
      <t>カ</t>
    </rPh>
    <rPh sb="157" eb="161">
      <t>セイビジギョウ</t>
    </rPh>
    <rPh sb="162" eb="164">
      <t>ショウガイ</t>
    </rPh>
    <rPh sb="164" eb="166">
      <t>ガクシュウ</t>
    </rPh>
    <rPh sb="170" eb="174">
      <t>ケンセツジギョウ</t>
    </rPh>
    <rPh sb="226" eb="22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</si>
</sst>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120007</c:v>
                </c:pt>
                <c:pt idx="1">
                  <c:v>124736</c:v>
                </c:pt>
                <c:pt idx="2">
                  <c:v>197663</c:v>
                </c:pt>
                <c:pt idx="3">
                  <c:v>88638</c:v>
                </c:pt>
                <c:pt idx="4">
                  <c:v>75624</c:v>
                </c:pt>
              </c:numCache>
            </c:numRef>
          </c:val>
          <c:smooth val="0"/>
        </c:ser>
        <c:dLbls>
          <c:showLegendKey val="0"/>
          <c:showVal val="0"/>
          <c:showCatName val="0"/>
          <c:showSerName val="0"/>
          <c:showPercent val="0"/>
          <c:showBubbleSize val="0"/>
        </c:dLbls>
        <c:marker val="1"/>
        <c:smooth val="0"/>
        <c:axId val="235429136"/>
        <c:axId val="420428928"/>
      </c:lineChart>
      <c:catAx>
        <c:axId val="235429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0428928"/>
        <c:crosses val="autoZero"/>
        <c:auto val="1"/>
        <c:lblAlgn val="ctr"/>
        <c:lblOffset val="100"/>
        <c:tickLblSkip val="1"/>
        <c:tickMarkSkip val="1"/>
        <c:noMultiLvlLbl val="0"/>
      </c:catAx>
      <c:valAx>
        <c:axId val="4204289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5429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6.48</c:v>
                </c:pt>
                <c:pt idx="1">
                  <c:v>7.32</c:v>
                </c:pt>
                <c:pt idx="2">
                  <c:v>8.41</c:v>
                </c:pt>
                <c:pt idx="3">
                  <c:v>7</c:v>
                </c:pt>
                <c:pt idx="4">
                  <c:v>8.8800000000000008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22.49</c:v>
                </c:pt>
                <c:pt idx="1">
                  <c:v>22.53</c:v>
                </c:pt>
                <c:pt idx="2">
                  <c:v>22.66</c:v>
                </c:pt>
                <c:pt idx="3">
                  <c:v>23.11</c:v>
                </c:pt>
                <c:pt idx="4">
                  <c:v>23.94</c:v>
                </c:pt>
              </c:numCache>
            </c:numRef>
          </c:val>
        </c:ser>
        <c:dLbls>
          <c:showLegendKey val="0"/>
          <c:showVal val="0"/>
          <c:showCatName val="0"/>
          <c:showSerName val="0"/>
          <c:showPercent val="0"/>
          <c:showBubbleSize val="0"/>
        </c:dLbls>
        <c:gapWidth val="250"/>
        <c:overlap val="100"/>
        <c:axId val="423758360"/>
        <c:axId val="422410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-0.64</c:v>
                </c:pt>
                <c:pt idx="1">
                  <c:v>0.86</c:v>
                </c:pt>
                <c:pt idx="2">
                  <c:v>1.08</c:v>
                </c:pt>
                <c:pt idx="3">
                  <c:v>-1.55</c:v>
                </c:pt>
                <c:pt idx="4">
                  <c:v>3.71</c:v>
                </c:pt>
              </c:numCache>
            </c:numRef>
          </c:val>
          <c:smooth val="0"/>
        </c:ser>
        <c:dLbls>
          <c:showLegendKey val="0"/>
          <c:showVal val="0"/>
          <c:showCatName val="0"/>
          <c:showSerName val="0"/>
          <c:showPercent val="0"/>
          <c:showBubbleSize val="0"/>
        </c:dLbls>
        <c:marker val="1"/>
        <c:smooth val="0"/>
        <c:axId val="423758360"/>
        <c:axId val="422410040"/>
      </c:lineChart>
      <c:catAx>
        <c:axId val="423758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2410040"/>
        <c:crosses val="autoZero"/>
        <c:auto val="1"/>
        <c:lblAlgn val="ctr"/>
        <c:lblOffset val="100"/>
        <c:tickLblSkip val="1"/>
        <c:tickMarkSkip val="1"/>
        <c:noMultiLvlLbl val="0"/>
      </c:catAx>
      <c:valAx>
        <c:axId val="422410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758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国民健康保険事業（直診勘定）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0.08</c:v>
                </c:pt>
                <c:pt idx="4">
                  <c:v>#N/A</c:v>
                </c:pt>
                <c:pt idx="5">
                  <c:v>0.06</c:v>
                </c:pt>
                <c:pt idx="6">
                  <c:v>#N/A</c:v>
                </c:pt>
                <c:pt idx="7">
                  <c:v>0.04</c:v>
                </c:pt>
                <c:pt idx="8">
                  <c:v>#N/A</c:v>
                </c:pt>
                <c:pt idx="9">
                  <c:v>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c:v>
                </c:pt>
                <c:pt idx="2">
                  <c:v>#N/A</c:v>
                </c:pt>
                <c:pt idx="3">
                  <c:v>0.18</c:v>
                </c:pt>
                <c:pt idx="4">
                  <c:v>#N/A</c:v>
                </c:pt>
                <c:pt idx="5">
                  <c:v>0.25</c:v>
                </c:pt>
                <c:pt idx="6">
                  <c:v>#N/A</c:v>
                </c:pt>
                <c:pt idx="7">
                  <c:v>0.41</c:v>
                </c:pt>
                <c:pt idx="8">
                  <c:v>#N/A</c:v>
                </c:pt>
                <c:pt idx="9">
                  <c:v>0.25</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0.77</c:v>
                </c:pt>
                <c:pt idx="2">
                  <c:v>#N/A</c:v>
                </c:pt>
                <c:pt idx="3">
                  <c:v>1.28</c:v>
                </c:pt>
                <c:pt idx="4">
                  <c:v>#N/A</c:v>
                </c:pt>
                <c:pt idx="5">
                  <c:v>1.41</c:v>
                </c:pt>
                <c:pt idx="6">
                  <c:v>#N/A</c:v>
                </c:pt>
                <c:pt idx="7">
                  <c:v>1.27</c:v>
                </c:pt>
                <c:pt idx="8">
                  <c:v>#N/A</c:v>
                </c:pt>
                <c:pt idx="9">
                  <c:v>1.66</c:v>
                </c:pt>
              </c:numCache>
            </c:numRef>
          </c:val>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c:v>
                </c:pt>
                <c:pt idx="2">
                  <c:v>#N/A</c:v>
                </c:pt>
                <c:pt idx="3">
                  <c:v>0.96</c:v>
                </c:pt>
                <c:pt idx="4">
                  <c:v>#N/A</c:v>
                </c:pt>
                <c:pt idx="5">
                  <c:v>1.72</c:v>
                </c:pt>
                <c:pt idx="6">
                  <c:v>#N/A</c:v>
                </c:pt>
                <c:pt idx="7">
                  <c:v>2.61</c:v>
                </c:pt>
                <c:pt idx="8">
                  <c:v>#N/A</c:v>
                </c:pt>
                <c:pt idx="9">
                  <c:v>1.86</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4.29</c:v>
                </c:pt>
                <c:pt idx="2">
                  <c:v>#N/A</c:v>
                </c:pt>
                <c:pt idx="3">
                  <c:v>4.68</c:v>
                </c:pt>
                <c:pt idx="4">
                  <c:v>#N/A</c:v>
                </c:pt>
                <c:pt idx="5">
                  <c:v>5.37</c:v>
                </c:pt>
                <c:pt idx="6">
                  <c:v>#N/A</c:v>
                </c:pt>
                <c:pt idx="7">
                  <c:v>6.29</c:v>
                </c:pt>
                <c:pt idx="8">
                  <c:v>#N/A</c:v>
                </c:pt>
                <c:pt idx="9">
                  <c:v>5.99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6.48</c:v>
                </c:pt>
                <c:pt idx="2">
                  <c:v>#N/A</c:v>
                </c:pt>
                <c:pt idx="3">
                  <c:v>7.32</c:v>
                </c:pt>
                <c:pt idx="4">
                  <c:v>#N/A</c:v>
                </c:pt>
                <c:pt idx="5">
                  <c:v>8.41</c:v>
                </c:pt>
                <c:pt idx="6">
                  <c:v>#N/A</c:v>
                </c:pt>
                <c:pt idx="7">
                  <c:v>7</c:v>
                </c:pt>
                <c:pt idx="8">
                  <c:v>#N/A</c:v>
                </c:pt>
                <c:pt idx="9">
                  <c:v>8.8699999999999992</c:v>
                </c:pt>
              </c:numCache>
            </c:numRef>
          </c:val>
        </c:ser>
        <c:dLbls>
          <c:showLegendKey val="0"/>
          <c:showVal val="0"/>
          <c:showCatName val="0"/>
          <c:showSerName val="0"/>
          <c:showPercent val="0"/>
          <c:showBubbleSize val="0"/>
        </c:dLbls>
        <c:gapWidth val="150"/>
        <c:overlap val="100"/>
        <c:axId val="237317792"/>
        <c:axId val="419386496"/>
      </c:barChart>
      <c:catAx>
        <c:axId val="23731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9386496"/>
        <c:crosses val="autoZero"/>
        <c:auto val="1"/>
        <c:lblAlgn val="ctr"/>
        <c:lblOffset val="100"/>
        <c:tickLblSkip val="1"/>
        <c:tickMarkSkip val="1"/>
        <c:noMultiLvlLbl val="0"/>
      </c:catAx>
      <c:valAx>
        <c:axId val="41938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317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648</c:v>
                </c:pt>
                <c:pt idx="5">
                  <c:v>684</c:v>
                </c:pt>
                <c:pt idx="8">
                  <c:v>678</c:v>
                </c:pt>
                <c:pt idx="11">
                  <c:v>661</c:v>
                </c:pt>
                <c:pt idx="14">
                  <c:v>674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30</c:v>
                </c:pt>
                <c:pt idx="3">
                  <c:v>30</c:v>
                </c:pt>
                <c:pt idx="6">
                  <c:v>29</c:v>
                </c:pt>
                <c:pt idx="9">
                  <c:v>28</c:v>
                </c:pt>
                <c:pt idx="12">
                  <c:v>28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158</c:v>
                </c:pt>
                <c:pt idx="3">
                  <c:v>147</c:v>
                </c:pt>
                <c:pt idx="6">
                  <c:v>149</c:v>
                </c:pt>
                <c:pt idx="9">
                  <c:v>147</c:v>
                </c:pt>
                <c:pt idx="12">
                  <c:v>129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155</c:v>
                </c:pt>
                <c:pt idx="3">
                  <c:v>162</c:v>
                </c:pt>
                <c:pt idx="6">
                  <c:v>157</c:v>
                </c:pt>
                <c:pt idx="9">
                  <c:v>153</c:v>
                </c:pt>
                <c:pt idx="12">
                  <c:v>156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788</c:v>
                </c:pt>
                <c:pt idx="3">
                  <c:v>778</c:v>
                </c:pt>
                <c:pt idx="6">
                  <c:v>743</c:v>
                </c:pt>
                <c:pt idx="9">
                  <c:v>706</c:v>
                </c:pt>
                <c:pt idx="12">
                  <c:v>698</c:v>
                </c:pt>
              </c:numCache>
            </c:numRef>
          </c:val>
        </c:ser>
        <c:dLbls>
          <c:showLegendKey val="0"/>
          <c:showVal val="0"/>
          <c:showCatName val="0"/>
          <c:showSerName val="0"/>
          <c:showPercent val="0"/>
          <c:showBubbleSize val="0"/>
        </c:dLbls>
        <c:gapWidth val="100"/>
        <c:overlap val="100"/>
        <c:axId val="237138072"/>
        <c:axId val="237138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483</c:v>
                </c:pt>
                <c:pt idx="2">
                  <c:v>#N/A</c:v>
                </c:pt>
                <c:pt idx="3">
                  <c:v>#N/A</c:v>
                </c:pt>
                <c:pt idx="4">
                  <c:v>433</c:v>
                </c:pt>
                <c:pt idx="5">
                  <c:v>#N/A</c:v>
                </c:pt>
                <c:pt idx="6">
                  <c:v>#N/A</c:v>
                </c:pt>
                <c:pt idx="7">
                  <c:v>400</c:v>
                </c:pt>
                <c:pt idx="8">
                  <c:v>#N/A</c:v>
                </c:pt>
                <c:pt idx="9">
                  <c:v>#N/A</c:v>
                </c:pt>
                <c:pt idx="10">
                  <c:v>373</c:v>
                </c:pt>
                <c:pt idx="11">
                  <c:v>#N/A</c:v>
                </c:pt>
                <c:pt idx="12">
                  <c:v>#N/A</c:v>
                </c:pt>
                <c:pt idx="13">
                  <c:v>337</c:v>
                </c:pt>
                <c:pt idx="14">
                  <c:v>#N/A</c:v>
                </c:pt>
              </c:numCache>
            </c:numRef>
          </c:val>
          <c:smooth val="0"/>
        </c:ser>
        <c:dLbls>
          <c:showLegendKey val="0"/>
          <c:showVal val="0"/>
          <c:showCatName val="0"/>
          <c:showSerName val="0"/>
          <c:showPercent val="0"/>
          <c:showBubbleSize val="0"/>
        </c:dLbls>
        <c:marker val="1"/>
        <c:smooth val="0"/>
        <c:axId val="237138072"/>
        <c:axId val="237138456"/>
      </c:lineChart>
      <c:catAx>
        <c:axId val="237138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138456"/>
        <c:crosses val="autoZero"/>
        <c:auto val="1"/>
        <c:lblAlgn val="ctr"/>
        <c:lblOffset val="100"/>
        <c:tickLblSkip val="1"/>
        <c:tickMarkSkip val="1"/>
        <c:noMultiLvlLbl val="0"/>
      </c:catAx>
      <c:valAx>
        <c:axId val="237138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138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5511</c:v>
                </c:pt>
                <c:pt idx="5">
                  <c:v>5430</c:v>
                </c:pt>
                <c:pt idx="8">
                  <c:v>5762</c:v>
                </c:pt>
                <c:pt idx="11">
                  <c:v>5763</c:v>
                </c:pt>
                <c:pt idx="14">
                  <c:v>5797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193</c:v>
                </c:pt>
                <c:pt idx="5">
                  <c:v>192</c:v>
                </c:pt>
                <c:pt idx="8">
                  <c:v>222</c:v>
                </c:pt>
                <c:pt idx="11">
                  <c:v>230</c:v>
                </c:pt>
                <c:pt idx="14">
                  <c:v>202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2750</c:v>
                </c:pt>
                <c:pt idx="5">
                  <c:v>2763</c:v>
                </c:pt>
                <c:pt idx="8">
                  <c:v>2819</c:v>
                </c:pt>
                <c:pt idx="11">
                  <c:v>2767</c:v>
                </c:pt>
                <c:pt idx="14">
                  <c:v>2840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1712</c:v>
                </c:pt>
                <c:pt idx="3">
                  <c:v>1681</c:v>
                </c:pt>
                <c:pt idx="6">
                  <c:v>1616</c:v>
                </c:pt>
                <c:pt idx="9">
                  <c:v>1571</c:v>
                </c:pt>
                <c:pt idx="12">
                  <c:v>1578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2062</c:v>
                </c:pt>
                <c:pt idx="3">
                  <c:v>1929</c:v>
                </c:pt>
                <c:pt idx="6">
                  <c:v>1850</c:v>
                </c:pt>
                <c:pt idx="9">
                  <c:v>1720</c:v>
                </c:pt>
                <c:pt idx="12">
                  <c:v>1713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1876</c:v>
                </c:pt>
                <c:pt idx="3">
                  <c:v>1871</c:v>
                </c:pt>
                <c:pt idx="6">
                  <c:v>1844</c:v>
                </c:pt>
                <c:pt idx="9">
                  <c:v>1828</c:v>
                </c:pt>
                <c:pt idx="12">
                  <c:v>1810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6100</c:v>
                </c:pt>
                <c:pt idx="3">
                  <c:v>6000</c:v>
                </c:pt>
                <c:pt idx="6">
                  <c:v>6328</c:v>
                </c:pt>
                <c:pt idx="9">
                  <c:v>6216</c:v>
                </c:pt>
                <c:pt idx="12">
                  <c:v>6061</c:v>
                </c:pt>
              </c:numCache>
            </c:numRef>
          </c:val>
        </c:ser>
        <c:dLbls>
          <c:showLegendKey val="0"/>
          <c:showVal val="0"/>
          <c:showCatName val="0"/>
          <c:showSerName val="0"/>
          <c:showPercent val="0"/>
          <c:showBubbleSize val="0"/>
        </c:dLbls>
        <c:gapWidth val="100"/>
        <c:overlap val="100"/>
        <c:axId val="423947200"/>
        <c:axId val="235422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3298</c:v>
                </c:pt>
                <c:pt idx="2">
                  <c:v>#N/A</c:v>
                </c:pt>
                <c:pt idx="3">
                  <c:v>#N/A</c:v>
                </c:pt>
                <c:pt idx="4">
                  <c:v>3096</c:v>
                </c:pt>
                <c:pt idx="5">
                  <c:v>#N/A</c:v>
                </c:pt>
                <c:pt idx="6">
                  <c:v>#N/A</c:v>
                </c:pt>
                <c:pt idx="7">
                  <c:v>2834</c:v>
                </c:pt>
                <c:pt idx="8">
                  <c:v>#N/A</c:v>
                </c:pt>
                <c:pt idx="9">
                  <c:v>#N/A</c:v>
                </c:pt>
                <c:pt idx="10">
                  <c:v>2575</c:v>
                </c:pt>
                <c:pt idx="11">
                  <c:v>#N/A</c:v>
                </c:pt>
                <c:pt idx="12">
                  <c:v>#N/A</c:v>
                </c:pt>
                <c:pt idx="13">
                  <c:v>2322</c:v>
                </c:pt>
                <c:pt idx="14">
                  <c:v>#N/A</c:v>
                </c:pt>
              </c:numCache>
            </c:numRef>
          </c:val>
          <c:smooth val="0"/>
        </c:ser>
        <c:dLbls>
          <c:showLegendKey val="0"/>
          <c:showVal val="0"/>
          <c:showCatName val="0"/>
          <c:showSerName val="0"/>
          <c:showPercent val="0"/>
          <c:showBubbleSize val="0"/>
        </c:dLbls>
        <c:marker val="1"/>
        <c:smooth val="0"/>
        <c:axId val="423947200"/>
        <c:axId val="235422176"/>
      </c:lineChart>
      <c:catAx>
        <c:axId val="42394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422176"/>
        <c:crosses val="autoZero"/>
        <c:auto val="1"/>
        <c:lblAlgn val="ctr"/>
        <c:lblOffset val="100"/>
        <c:tickLblSkip val="1"/>
        <c:tickMarkSkip val="1"/>
        <c:noMultiLvlLbl val="0"/>
      </c:catAx>
      <c:valAx>
        <c:axId val="23542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94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{D683E739-84E2-406E-AB1E-A816E8F77A5E}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{AE4AD224-78B1-474A-AA30-397369891ED8}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{516010DE-17F9-42CD-86D4-183A0E7CD32C}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{C200A376-D4C1-4A0E-B78F-72183C22993C}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{35FF68E2-5CAA-455F-B997-C5271D36ABCD}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{3945DE0C-05C6-4784-B566-91786C1478AF}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{75B6AF13-D0D2-499A-A1B9-28F7A5873502}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{5CE44FE1-4FDA-4D61-8B91-92EC1AF6022A}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{13B270BB-1E6C-4BE6-BE7C-2C5B37EB4476}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{A4124FF1-C367-4953-912D-2E4EDCB556A0}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29018664"/>
        <c:axId val="423940992"/>
      </c:scatterChart>
      <c:valAx>
        <c:axId val="4290186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3940992"/>
        <c:crosses val="autoZero"/>
        <c:crossBetween val="midCat"/>
      </c:valAx>
      <c:valAx>
        <c:axId val="4239409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9018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{1E66892F-C0BB-454E-A915-2A8C836219AB}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{261010B8-8815-4886-98D0-D2D9F5603EE5}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{90B2DA97-10F9-4B19-A09B-F1F2CE1FD071}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{7635AD4F-6BEC-4983-88DD-90CBF5CF1DFA}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{73AF92E5-2742-4D21-B5D4-814FD4FA756D}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15.2</c:v>
                </c:pt>
                <c:pt idx="1">
                  <c:v>14</c:v>
                </c:pt>
                <c:pt idx="2">
                  <c:v>13</c:v>
                </c:pt>
                <c:pt idx="3">
                  <c:v>12</c:v>
                </c:pt>
                <c:pt idx="4">
                  <c:v>11</c:v>
                </c:pt>
              </c:numCache>
            </c:numRef>
          </c:xVal>
          <c:yVal>
            <c:numRef>
              <c:f>公会計指標分析・財政指標組合せ分析表!$K$73:$O$73</c:f>
              <c:numCache>
                <c:formatCode>#,##0.0;"▲ "#,##0.0</c:formatCode>
                <c:ptCount val="5"/>
                <c:pt idx="0">
                  <c:v>97.2</c:v>
                </c:pt>
                <c:pt idx="1">
                  <c:v>92.3</c:v>
                </c:pt>
                <c:pt idx="2">
                  <c:v>84.8</c:v>
                </c:pt>
                <c:pt idx="3">
                  <c:v>78.5</c:v>
                </c:pt>
                <c:pt idx="4">
                  <c:v>68.3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{3697466B-7E0D-489F-B525-EE135B07C02A}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{9B9FF6AC-ACBF-4036-85BC-0913A2D3F48E}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{675A8539-74A4-463D-80FF-3F07400EAA63}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{529560A3-5110-4A85-A658-A0F6C2B35AAB}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{0B139465-CAC7-422C-91A1-08FEC47E2C5F}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12.5</c:v>
                </c:pt>
                <c:pt idx="3">
                  <c:v>11.5</c:v>
                </c:pt>
                <c:pt idx="4">
                  <c:v>8.6</c:v>
                </c:pt>
              </c:numCache>
            </c:numRef>
          </c:xVal>
          <c:yVal>
            <c:numRef>
              <c:f>公会計指標分析・財政指標組合せ分析表!$K$77:$O$77</c:f>
              <c:numCache>
                <c:formatCode>#,##0.0;"▲ "#,##0.0</c:formatCode>
                <c:ptCount val="5"/>
                <c:pt idx="0">
                  <c:v>74.8</c:v>
                </c:pt>
                <c:pt idx="1">
                  <c:v>64.7</c:v>
                </c:pt>
                <c:pt idx="2">
                  <c:v>55.2</c:v>
                </c:pt>
                <c:pt idx="3">
                  <c:v>54</c:v>
                </c:pt>
                <c:pt idx="4">
                  <c:v>0</c:v>
                </c:pt>
              </c:numCache>
            </c:numRef>
          </c:yVal>
          <c:smooth val="0"/>
        </c:ser>
        <c:dLbls>
          <c:showLegendKey val="0"/>
          <c:showVal val="0"/>
          <c:showCatName val="0"/>
          <c:showSerName val="0"/>
          <c:showPercent val="0"/>
          <c:showBubbleSize val="0"/>
        </c:dLbls>
        <c:axId val="423940600"/>
        <c:axId val="423941776"/>
      </c:scatterChart>
      <c:valAx>
        <c:axId val="423940600"/>
        <c:scaling>
          <c:orientation val="minMax"/>
          <c:max val="15.799999999999999"/>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3941776"/>
        <c:crosses val="autoZero"/>
        <c:crossBetween val="midCat"/>
      </c:valAx>
      <c:valAx>
        <c:axId val="423941776"/>
        <c:scaling>
          <c:orientation val="minMax"/>
          <c:max val="114"/>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3940600"/>
        <c:crosses val="autoZero"/>
        <c:crossBetween val="midCat"/>
        <c:majorUnit val="1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元利償還金については過去の大型事業による償還が</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にピークを迎え、その後は減少に転じているため</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においても前年度比</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百万円の減となった。一部事務組合等が起こした地方債の元利償還金に対する負担金の額は年々減少傾向にあるものの、算入公債費については</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から増加に転じたことから、総じて実質公債費比率の分子構造は減少傾向にある。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今後も計画的な地方債の発行、償還を行い、比率の縮小を目指していく。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近年においては地方債の定期的な償還や繰上償還により現在高も減少であったが、</a:t>
          </a:r>
          <a:r>
            <a:rPr kumimoji="1" lang="en-US" altLang="ja-JP" sz="1300">
              <a:latin typeface="ＭＳ ゴシック" pitchFamily="49" charset="-128"/>
              <a:ea typeface="ＭＳ ゴシック" pitchFamily="49" charset="-128"/>
            </a:rPr>
            <a:t>H25</a:t>
          </a:r>
          <a:r>
            <a:rPr kumimoji="1" lang="ja-JP" altLang="en-US" sz="1300">
              <a:latin typeface="ＭＳ ゴシック" pitchFamily="49" charset="-128"/>
              <a:ea typeface="ＭＳ ゴシック" pitchFamily="49" charset="-128"/>
            </a:rPr>
            <a:t>に町内全域の光ブロードバンド整備事業を実施したため、これに伴う起債発行により現在高が増加した。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a:t>
          </a:r>
          <a:r>
            <a:rPr kumimoji="1" lang="en-US" altLang="ja-JP" sz="1300">
              <a:latin typeface="ＭＳ ゴシック" pitchFamily="49" charset="-128"/>
              <a:ea typeface="ＭＳ ゴシック" pitchFamily="49" charset="-128"/>
            </a:rPr>
            <a:t>H26</a:t>
          </a:r>
          <a:r>
            <a:rPr kumimoji="1" lang="ja-JP" altLang="en-US" sz="1300">
              <a:latin typeface="ＭＳ ゴシック" pitchFamily="49" charset="-128"/>
              <a:ea typeface="ＭＳ ゴシック" pitchFamily="49" charset="-128"/>
            </a:rPr>
            <a:t>以降は大規模起債事業が少なく再び現在高が減少した。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また、一部事務組合である公立多良木病院において大規模な改築事業が行われたことにより組合等負担等見込額が</a:t>
          </a:r>
          <a:r>
            <a:rPr kumimoji="1" lang="en-US" altLang="ja-JP" sz="1300">
              <a:latin typeface="ＭＳ ゴシック" pitchFamily="49" charset="-128"/>
              <a:ea typeface="ＭＳ ゴシック" pitchFamily="49" charset="-128"/>
            </a:rPr>
            <a:t>H21</a:t>
          </a:r>
          <a:r>
            <a:rPr kumimoji="1" lang="ja-JP" altLang="en-US" sz="1300">
              <a:latin typeface="ＭＳ ゴシック" pitchFamily="49" charset="-128"/>
              <a:ea typeface="ＭＳ ゴシック" pitchFamily="49" charset="-128"/>
            </a:rPr>
            <a:t>に著しく増加したが、事業終了により近年は減少傾向である。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基準財政需要額算入見込額及び充当可能財源等が増加したため、全体的には将来負担比率が減少することとなった。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今後も新発債等の抑制、基金の積み増し等により比率が低い水準で推移していくよう務める。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熊本県多良木町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10,165
10,141
165.86
6,710,636
6,335,668
358,677
4,041,083
6,060,833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熊本県多良木町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10,165
10,141
165.86
6,710,636
6,335,668
358,677
4,041,083
6,060,833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熊本県多良木町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10,165
10,141
165.86
6,710,636
6,335,668
358,677
4,041,083
6,060,833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熊本県多良木町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10,165
10,141
165.86
6,710,636
6,335,668
358,677
4,041,083
6,060,833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においても</a:t>
          </a:r>
          <a:r>
            <a:rPr kumimoji="1" lang="en-US" altLang="ja-JP" sz="1300">
              <a:latin typeface="ＭＳ Ｐゴシック"/>
            </a:rPr>
            <a:t>0.22</a:t>
          </a:r>
          <a:r>
            <a:rPr kumimoji="1" lang="ja-JP" altLang="en-US" sz="1300">
              <a:latin typeface="ＭＳ Ｐゴシック"/>
            </a:rPr>
            <a:t>と類似団体平均値を下回っているため、適正な職員数の管理による人件費の削減、緊急に必要な事業を峻別し投資的経費を抑制する等、歳出の徹底的な見直しを実施することで財政の健全化を図る。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112485</xdr:rowOff>
    </xdr:to>
    <xdr:cxnSp macro="">
      <xdr:nvCxnSpPr>
        <xdr:cNvPr id="69" name="直線コネクタ 68"/>
        <xdr:cNvCxnSpPr/>
      </xdr:nvCxnSpPr>
      <xdr:spPr>
        <a:xfrm flipV="1">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112485</xdr:rowOff>
    </xdr:to>
    <xdr:cxnSp macro="">
      <xdr:nvCxnSpPr>
        <xdr:cNvPr id="72" name="直線コネクタ 71"/>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112485</xdr:rowOff>
    </xdr:to>
    <xdr:cxnSp macro="">
      <xdr:nvCxnSpPr>
        <xdr:cNvPr id="75" name="直線コネクタ 74"/>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112485</xdr:rowOff>
    </xdr:to>
    <xdr:cxnSp macro="">
      <xdr:nvCxnSpPr>
        <xdr:cNvPr id="78" name="直線コネクタ 77"/>
        <xdr:cNvCxnSpPr/>
      </xdr:nvCxnSpPr>
      <xdr:spPr>
        <a:xfrm>
          <a:off x="1447800" y="74503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0" name="テキスト ボックス 79"/>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81" name="フローチャート : 判断 80"/>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82" name="テキスト ボックス 81"/>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148062</xdr:rowOff>
    </xdr:from>
    <xdr:ext cx="736600" cy="259045"/>
    <xdr:sp macro="" textlink="">
      <xdr:nvSpPr>
        <xdr:cNvPr id="91" name="テキスト ボックス 90"/>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3" name="テキスト ボックス 92"/>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6" name="円/楕円 95"/>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97" name="テキスト ボックス 96"/>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近年においては物件費や人件費の経費節減努力により改善傾向にあったが、</a:t>
          </a:r>
          <a:r>
            <a:rPr kumimoji="1" lang="en-US" altLang="ja-JP" sz="1300">
              <a:latin typeface="ＭＳ Ｐゴシック"/>
            </a:rPr>
            <a:t>H26</a:t>
          </a:r>
          <a:r>
            <a:rPr kumimoji="1" lang="ja-JP" altLang="en-US" sz="1300">
              <a:latin typeface="ＭＳ Ｐゴシック"/>
            </a:rPr>
            <a:t>は地方交付税の減額により経常一般財源等が減少し、前年度数値を上回ることとなった。しかし、</a:t>
          </a:r>
          <a:r>
            <a:rPr kumimoji="1" lang="en-US" altLang="ja-JP" sz="1300">
              <a:latin typeface="ＭＳ Ｐゴシック"/>
            </a:rPr>
            <a:t>H27</a:t>
          </a:r>
          <a:r>
            <a:rPr kumimoji="1" lang="ja-JP" altLang="en-US" sz="1300">
              <a:latin typeface="ＭＳ Ｐゴシック"/>
            </a:rPr>
            <a:t>は地方消費税交付金や地方交付税の増額により一般財源等が増加し再び前年度数値を下回ることとなった。今後も事務事業の見直しをさらに進めるとともに、すべての事務事業の優先度を厳しく点検し、優先度の低いものについて計画的に廃止・縮小を進め、経常経費の削減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63</xdr:row>
      <xdr:rowOff>123952</xdr:rowOff>
    </xdr:to>
    <xdr:cxnSp macro="">
      <xdr:nvCxnSpPr>
        <xdr:cNvPr id="130" name="直線コネクタ 129"/>
        <xdr:cNvCxnSpPr/>
      </xdr:nvCxnSpPr>
      <xdr:spPr>
        <a:xfrm flipV="1">
          <a:off x="4114800" y="1083360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12954</xdr:rowOff>
    </xdr:from>
    <xdr:to>
      <xdr:col>6</xdr:col>
      <xdr:colOff>0</xdr:colOff>
      <xdr:row>63</xdr:row>
      <xdr:rowOff>123952</xdr:rowOff>
    </xdr:to>
    <xdr:cxnSp macro="">
      <xdr:nvCxnSpPr>
        <xdr:cNvPr id="133" name="直線コネクタ 132"/>
        <xdr:cNvCxnSpPr/>
      </xdr:nvCxnSpPr>
      <xdr:spPr>
        <a:xfrm>
          <a:off x="3225800" y="1081430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4" name="フローチャート : 判断 133"/>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5" name="テキスト ボックス 134"/>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12954</xdr:rowOff>
    </xdr:from>
    <xdr:to>
      <xdr:col>4</xdr:col>
      <xdr:colOff>482600</xdr:colOff>
      <xdr:row>63</xdr:row>
      <xdr:rowOff>22606</xdr:rowOff>
    </xdr:to>
    <xdr:cxnSp macro="">
      <xdr:nvCxnSpPr>
        <xdr:cNvPr id="136" name="直線コネクタ 135"/>
        <xdr:cNvCxnSpPr/>
      </xdr:nvCxnSpPr>
      <xdr:spPr>
        <a:xfrm flipV="1">
          <a:off x="2336800" y="108143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7" name="フローチャート : 判断 136"/>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8" name="テキスト ボックス 137"/>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17780</xdr:rowOff>
    </xdr:from>
    <xdr:to>
      <xdr:col>3</xdr:col>
      <xdr:colOff>279400</xdr:colOff>
      <xdr:row>63</xdr:row>
      <xdr:rowOff>22606</xdr:rowOff>
    </xdr:to>
    <xdr:cxnSp macro="">
      <xdr:nvCxnSpPr>
        <xdr:cNvPr id="139" name="直線コネクタ 138"/>
        <xdr:cNvCxnSpPr/>
      </xdr:nvCxnSpPr>
      <xdr:spPr>
        <a:xfrm>
          <a:off x="1447800" y="108191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0" name="フローチャート : 判断 139"/>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1" name="テキスト ボックス 140"/>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2" name="フローチャート : 判断 141"/>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3" name="テキスト ボックス 142"/>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49" name="円/楕円 148"/>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124985</xdr:rowOff>
    </xdr:from>
    <xdr:ext cx="762000" cy="259045"/>
    <xdr:sp macro="" textlink="">
      <xdr:nvSpPr>
        <xdr:cNvPr id="150" name="財政構造の弾力性該当値テキスト"/>
        <xdr:cNvSpPr txBox="1"/>
      </xdr:nvSpPr>
      <xdr:spPr>
        <a:xfrm>
          <a:off x="5041900" y="107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73152</xdr:rowOff>
    </xdr:from>
    <xdr:to>
      <xdr:col>6</xdr:col>
      <xdr:colOff>50800</xdr:colOff>
      <xdr:row>64</xdr:row>
      <xdr:rowOff>3302</xdr:rowOff>
    </xdr:to>
    <xdr:sp macro="" textlink="">
      <xdr:nvSpPr>
        <xdr:cNvPr id="151" name="円/楕円 150"/>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159529</xdr:rowOff>
    </xdr:from>
    <xdr:ext cx="736600" cy="259045"/>
    <xdr:sp macro="" textlink="">
      <xdr:nvSpPr>
        <xdr:cNvPr id="152" name="テキスト ボックス 151"/>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133604</xdr:rowOff>
    </xdr:from>
    <xdr:to>
      <xdr:col>4</xdr:col>
      <xdr:colOff>533400</xdr:colOff>
      <xdr:row>63</xdr:row>
      <xdr:rowOff>63754</xdr:rowOff>
    </xdr:to>
    <xdr:sp macro="" textlink="">
      <xdr:nvSpPr>
        <xdr:cNvPr id="153" name="円/楕円 152"/>
        <xdr:cNvSpPr/>
      </xdr:nvSpPr>
      <xdr:spPr>
        <a:xfrm>
          <a:off x="3175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48531</xdr:rowOff>
    </xdr:from>
    <xdr:ext cx="762000" cy="259045"/>
    <xdr:sp macro="" textlink="">
      <xdr:nvSpPr>
        <xdr:cNvPr id="154" name="テキスト ボックス 153"/>
        <xdr:cNvSpPr txBox="1"/>
      </xdr:nvSpPr>
      <xdr:spPr>
        <a:xfrm>
          <a:off x="2844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143256</xdr:rowOff>
    </xdr:from>
    <xdr:to>
      <xdr:col>3</xdr:col>
      <xdr:colOff>330200</xdr:colOff>
      <xdr:row>63</xdr:row>
      <xdr:rowOff>73406</xdr:rowOff>
    </xdr:to>
    <xdr:sp macro="" textlink="">
      <xdr:nvSpPr>
        <xdr:cNvPr id="155" name="円/楕円 154"/>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56" name="テキスト ボックス 155"/>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57" name="円/楕円 156"/>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58" name="テキスト ボックス 157"/>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[166,851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と比較して、人件費・物件費等の適正度が低くなっている要因として、ゴミ処理業務や消防業務を一部事務組合で行っていることが挙げられる。一部事務組合の人件費・物件費等に充てる負担金や下水道事業などの公営企業会計の人件費・物件費等に充てる繰出金といった費用を合計した場合、人口</a:t>
          </a:r>
          <a:r>
            <a:rPr kumimoji="1" lang="en-US" altLang="ja-JP" sz="1300">
              <a:latin typeface="ＭＳ Ｐゴシック"/>
            </a:rPr>
            <a:t>1</a:t>
          </a:r>
          <a:r>
            <a:rPr kumimoji="1" lang="ja-JP" altLang="en-US" sz="1300">
              <a:latin typeface="ＭＳ Ｐゴシック"/>
            </a:rPr>
            <a:t>人当たりの金額は大幅に増加することになる。今後はこれらも含めた経費について、抑制していく必要がある。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158242</xdr:rowOff>
    </xdr:from>
    <xdr:to>
      <xdr:col>7</xdr:col>
      <xdr:colOff>152400</xdr:colOff>
      <xdr:row>82</xdr:row>
      <xdr:rowOff>10620</xdr:rowOff>
    </xdr:to>
    <xdr:cxnSp macro="">
      <xdr:nvCxnSpPr>
        <xdr:cNvPr id="193" name="直線コネクタ 192"/>
        <xdr:cNvCxnSpPr/>
      </xdr:nvCxnSpPr>
      <xdr:spPr>
        <a:xfrm>
          <a:off x="4114800" y="14045692"/>
          <a:ext cx="838200" cy="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103984</xdr:rowOff>
    </xdr:from>
    <xdr:to>
      <xdr:col>6</xdr:col>
      <xdr:colOff>0</xdr:colOff>
      <xdr:row>81</xdr:row>
      <xdr:rowOff>158242</xdr:rowOff>
    </xdr:to>
    <xdr:cxnSp macro="">
      <xdr:nvCxnSpPr>
        <xdr:cNvPr id="196" name="直線コネクタ 195"/>
        <xdr:cNvCxnSpPr/>
      </xdr:nvCxnSpPr>
      <xdr:spPr>
        <a:xfrm>
          <a:off x="3225800" y="13991434"/>
          <a:ext cx="889000" cy="5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66748</xdr:rowOff>
    </xdr:from>
    <xdr:to>
      <xdr:col>6</xdr:col>
      <xdr:colOff>50800</xdr:colOff>
      <xdr:row>82</xdr:row>
      <xdr:rowOff>168348</xdr:rowOff>
    </xdr:to>
    <xdr:sp macro="" textlink="">
      <xdr:nvSpPr>
        <xdr:cNvPr id="197" name="フローチャート : 判断 196"/>
        <xdr:cNvSpPr/>
      </xdr:nvSpPr>
      <xdr:spPr>
        <a:xfrm>
          <a:off x="4064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153125</xdr:rowOff>
    </xdr:from>
    <xdr:ext cx="736600" cy="259045"/>
    <xdr:sp macro="" textlink="">
      <xdr:nvSpPr>
        <xdr:cNvPr id="198" name="テキスト ボックス 197"/>
        <xdr:cNvSpPr txBox="1"/>
      </xdr:nvSpPr>
      <xdr:spPr>
        <a:xfrm>
          <a:off x="3733800" y="14212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78459</xdr:rowOff>
    </xdr:from>
    <xdr:to>
      <xdr:col>4</xdr:col>
      <xdr:colOff>482600</xdr:colOff>
      <xdr:row>81</xdr:row>
      <xdr:rowOff>103984</xdr:rowOff>
    </xdr:to>
    <xdr:cxnSp macro="">
      <xdr:nvCxnSpPr>
        <xdr:cNvPr id="199" name="直線コネクタ 198"/>
        <xdr:cNvCxnSpPr/>
      </xdr:nvCxnSpPr>
      <xdr:spPr>
        <a:xfrm>
          <a:off x="2336800" y="13965909"/>
          <a:ext cx="889000" cy="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36021</xdr:rowOff>
    </xdr:from>
    <xdr:to>
      <xdr:col>4</xdr:col>
      <xdr:colOff>533400</xdr:colOff>
      <xdr:row>82</xdr:row>
      <xdr:rowOff>137621</xdr:rowOff>
    </xdr:to>
    <xdr:sp macro="" textlink="">
      <xdr:nvSpPr>
        <xdr:cNvPr id="200" name="フローチャート : 判断 199"/>
        <xdr:cNvSpPr/>
      </xdr:nvSpPr>
      <xdr:spPr>
        <a:xfrm>
          <a:off x="3175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122398</xdr:rowOff>
    </xdr:from>
    <xdr:ext cx="762000" cy="259045"/>
    <xdr:sp macro="" textlink="">
      <xdr:nvSpPr>
        <xdr:cNvPr id="201" name="テキスト ボックス 200"/>
        <xdr:cNvSpPr txBox="1"/>
      </xdr:nvSpPr>
      <xdr:spPr>
        <a:xfrm>
          <a:off x="2844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78459</xdr:rowOff>
    </xdr:from>
    <xdr:to>
      <xdr:col>3</xdr:col>
      <xdr:colOff>279400</xdr:colOff>
      <xdr:row>81</xdr:row>
      <xdr:rowOff>101527</xdr:rowOff>
    </xdr:to>
    <xdr:cxnSp macro="">
      <xdr:nvCxnSpPr>
        <xdr:cNvPr id="202" name="直線コネクタ 201"/>
        <xdr:cNvCxnSpPr/>
      </xdr:nvCxnSpPr>
      <xdr:spPr>
        <a:xfrm flipV="1">
          <a:off x="1447800" y="13965909"/>
          <a:ext cx="889000" cy="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25758</xdr:rowOff>
    </xdr:from>
    <xdr:to>
      <xdr:col>3</xdr:col>
      <xdr:colOff>330200</xdr:colOff>
      <xdr:row>82</xdr:row>
      <xdr:rowOff>127358</xdr:rowOff>
    </xdr:to>
    <xdr:sp macro="" textlink="">
      <xdr:nvSpPr>
        <xdr:cNvPr id="203" name="フローチャート : 判断 202"/>
        <xdr:cNvSpPr/>
      </xdr:nvSpPr>
      <xdr:spPr>
        <a:xfrm>
          <a:off x="2286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112135</xdr:rowOff>
    </xdr:from>
    <xdr:ext cx="762000" cy="259045"/>
    <xdr:sp macro="" textlink="">
      <xdr:nvSpPr>
        <xdr:cNvPr id="204" name="テキスト ボックス 203"/>
        <xdr:cNvSpPr txBox="1"/>
      </xdr:nvSpPr>
      <xdr:spPr>
        <a:xfrm>
          <a:off x="1955800" y="1417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23929</xdr:rowOff>
    </xdr:from>
    <xdr:to>
      <xdr:col>2</xdr:col>
      <xdr:colOff>127000</xdr:colOff>
      <xdr:row>82</xdr:row>
      <xdr:rowOff>125529</xdr:rowOff>
    </xdr:to>
    <xdr:sp macro="" textlink="">
      <xdr:nvSpPr>
        <xdr:cNvPr id="205" name="フローチャート : 判断 204"/>
        <xdr:cNvSpPr/>
      </xdr:nvSpPr>
      <xdr:spPr>
        <a:xfrm>
          <a:off x="1397000" y="1408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110306</xdr:rowOff>
    </xdr:from>
    <xdr:ext cx="762000" cy="259045"/>
    <xdr:sp macro="" textlink="">
      <xdr:nvSpPr>
        <xdr:cNvPr id="206" name="テキスト ボックス 205"/>
        <xdr:cNvSpPr txBox="1"/>
      </xdr:nvSpPr>
      <xdr:spPr>
        <a:xfrm>
          <a:off x="1066800" y="1416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131270</xdr:rowOff>
    </xdr:from>
    <xdr:to>
      <xdr:col>7</xdr:col>
      <xdr:colOff>203200</xdr:colOff>
      <xdr:row>82</xdr:row>
      <xdr:rowOff>61420</xdr:rowOff>
    </xdr:to>
    <xdr:sp macro="" textlink="">
      <xdr:nvSpPr>
        <xdr:cNvPr id="212" name="円/楕円 211"/>
        <xdr:cNvSpPr/>
      </xdr:nvSpPr>
      <xdr:spPr>
        <a:xfrm>
          <a:off x="4902200" y="140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147797</xdr:rowOff>
    </xdr:from>
    <xdr:ext cx="762000" cy="259045"/>
    <xdr:sp macro="" textlink="">
      <xdr:nvSpPr>
        <xdr:cNvPr id="213" name="人件費・物件費等の状況該当値テキスト"/>
        <xdr:cNvSpPr txBox="1"/>
      </xdr:nvSpPr>
      <xdr:spPr>
        <a:xfrm>
          <a:off x="5041900" y="138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166,851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107442</xdr:rowOff>
    </xdr:from>
    <xdr:to>
      <xdr:col>6</xdr:col>
      <xdr:colOff>50800</xdr:colOff>
      <xdr:row>82</xdr:row>
      <xdr:rowOff>37592</xdr:rowOff>
    </xdr:to>
    <xdr:sp macro="" textlink="">
      <xdr:nvSpPr>
        <xdr:cNvPr id="214" name="円/楕円 213"/>
        <xdr:cNvSpPr/>
      </xdr:nvSpPr>
      <xdr:spPr>
        <a:xfrm>
          <a:off x="4064000" y="1399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47769</xdr:rowOff>
    </xdr:from>
    <xdr:ext cx="736600" cy="259045"/>
    <xdr:sp macro="" textlink="">
      <xdr:nvSpPr>
        <xdr:cNvPr id="215" name="テキスト ボックス 214"/>
        <xdr:cNvSpPr txBox="1"/>
      </xdr:nvSpPr>
      <xdr:spPr>
        <a:xfrm>
          <a:off x="3733800" y="13763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160,926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53184</xdr:rowOff>
    </xdr:from>
    <xdr:to>
      <xdr:col>4</xdr:col>
      <xdr:colOff>533400</xdr:colOff>
      <xdr:row>81</xdr:row>
      <xdr:rowOff>154784</xdr:rowOff>
    </xdr:to>
    <xdr:sp macro="" textlink="">
      <xdr:nvSpPr>
        <xdr:cNvPr id="216" name="円/楕円 215"/>
        <xdr:cNvSpPr/>
      </xdr:nvSpPr>
      <xdr:spPr>
        <a:xfrm>
          <a:off x="3175000" y="1394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164961</xdr:rowOff>
    </xdr:from>
    <xdr:ext cx="762000" cy="259045"/>
    <xdr:sp macro="" textlink="">
      <xdr:nvSpPr>
        <xdr:cNvPr id="217" name="テキスト ボックス 216"/>
        <xdr:cNvSpPr txBox="1"/>
      </xdr:nvSpPr>
      <xdr:spPr>
        <a:xfrm>
          <a:off x="2844800" y="1370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147,435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27659</xdr:rowOff>
    </xdr:from>
    <xdr:to>
      <xdr:col>3</xdr:col>
      <xdr:colOff>330200</xdr:colOff>
      <xdr:row>81</xdr:row>
      <xdr:rowOff>129259</xdr:rowOff>
    </xdr:to>
    <xdr:sp macro="" textlink="">
      <xdr:nvSpPr>
        <xdr:cNvPr id="218" name="円/楕円 217"/>
        <xdr:cNvSpPr/>
      </xdr:nvSpPr>
      <xdr:spPr>
        <a:xfrm>
          <a:off x="2286000" y="139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139436</xdr:rowOff>
    </xdr:from>
    <xdr:ext cx="762000" cy="259045"/>
    <xdr:sp macro="" textlink="">
      <xdr:nvSpPr>
        <xdr:cNvPr id="219" name="テキスト ボックス 218"/>
        <xdr:cNvSpPr txBox="1"/>
      </xdr:nvSpPr>
      <xdr:spPr>
        <a:xfrm>
          <a:off x="1955800" y="1368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50727</xdr:rowOff>
    </xdr:from>
    <xdr:to>
      <xdr:col>2</xdr:col>
      <xdr:colOff>127000</xdr:colOff>
      <xdr:row>81</xdr:row>
      <xdr:rowOff>152327</xdr:rowOff>
    </xdr:to>
    <xdr:sp macro="" textlink="">
      <xdr:nvSpPr>
        <xdr:cNvPr id="220" name="円/楕円 219"/>
        <xdr:cNvSpPr/>
      </xdr:nvSpPr>
      <xdr:spPr>
        <a:xfrm>
          <a:off x="1397000" y="139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162504</xdr:rowOff>
    </xdr:from>
    <xdr:ext cx="762000" cy="259045"/>
    <xdr:sp macro="" textlink="">
      <xdr:nvSpPr>
        <xdr:cNvPr id="221" name="テキスト ボックス 220"/>
        <xdr:cNvSpPr txBox="1"/>
      </xdr:nvSpPr>
      <xdr:spPr>
        <a:xfrm>
          <a:off x="1066800" y="1370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類似団体平均値に対し</a:t>
          </a:r>
          <a:r>
            <a:rPr kumimoji="1" lang="en-US" altLang="ja-JP" sz="1300">
              <a:latin typeface="ＭＳ Ｐゴシック"/>
            </a:rPr>
            <a:t>98.6</a:t>
          </a:r>
          <a:r>
            <a:rPr kumimoji="1" lang="ja-JP" altLang="en-US" sz="1300">
              <a:latin typeface="ＭＳ Ｐゴシック"/>
            </a:rPr>
            <a:t>となり、</a:t>
          </a:r>
          <a:r>
            <a:rPr kumimoji="1" lang="en-US" altLang="ja-JP" sz="1300">
              <a:latin typeface="ＭＳ Ｐゴシック"/>
            </a:rPr>
            <a:t>2.5</a:t>
          </a:r>
          <a:r>
            <a:rPr kumimoji="1" lang="ja-JP" altLang="en-US" sz="1300">
              <a:latin typeface="ＭＳ Ｐゴシック"/>
            </a:rPr>
            <a:t>上回っているが、主な要因として職員構成の変動が挙げられる。引き続き、国の給与制度と相違することのないよう努める。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149861</xdr:rowOff>
    </xdr:to>
    <xdr:cxnSp macro="">
      <xdr:nvCxnSpPr>
        <xdr:cNvPr id="255" name="直線コネクタ 254"/>
        <xdr:cNvCxnSpPr/>
      </xdr:nvCxnSpPr>
      <xdr:spPr>
        <a:xfrm>
          <a:off x="16179800" y="147497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86</xdr:row>
      <xdr:rowOff>5080</xdr:rowOff>
    </xdr:to>
    <xdr:cxnSp macro="">
      <xdr:nvCxnSpPr>
        <xdr:cNvPr id="258" name="直線コネクタ 257"/>
        <xdr:cNvCxnSpPr/>
      </xdr:nvCxnSpPr>
      <xdr:spPr>
        <a:xfrm>
          <a:off x="15290800" y="146773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0" name="テキスト ボックス 259"/>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89</xdr:row>
      <xdr:rowOff>37677</xdr:rowOff>
    </xdr:to>
    <xdr:cxnSp macro="">
      <xdr:nvCxnSpPr>
        <xdr:cNvPr id="261" name="直線コネクタ 260"/>
        <xdr:cNvCxnSpPr/>
      </xdr:nvCxnSpPr>
      <xdr:spPr>
        <a:xfrm flipV="1">
          <a:off x="14401800" y="14677389"/>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136313</xdr:rowOff>
    </xdr:from>
    <xdr:to>
      <xdr:col>22</xdr:col>
      <xdr:colOff>254000</xdr:colOff>
      <xdr:row>85</xdr:row>
      <xdr:rowOff>66463</xdr:rowOff>
    </xdr:to>
    <xdr:sp macro="" textlink="">
      <xdr:nvSpPr>
        <xdr:cNvPr id="262" name="フローチャート : 判断 261"/>
        <xdr:cNvSpPr/>
      </xdr:nvSpPr>
      <xdr:spPr>
        <a:xfrm>
          <a:off x="15240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76640</xdr:rowOff>
    </xdr:from>
    <xdr:ext cx="762000" cy="259045"/>
    <xdr:sp macro="" textlink="">
      <xdr:nvSpPr>
        <xdr:cNvPr id="263" name="テキスト ボックス 262"/>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168911</xdr:rowOff>
    </xdr:from>
    <xdr:to>
      <xdr:col>21</xdr:col>
      <xdr:colOff>0</xdr:colOff>
      <xdr:row>89</xdr:row>
      <xdr:rowOff>37677</xdr:rowOff>
    </xdr:to>
    <xdr:cxnSp macro="">
      <xdr:nvCxnSpPr>
        <xdr:cNvPr id="264" name="直線コネクタ 263"/>
        <xdr:cNvCxnSpPr/>
      </xdr:nvCxnSpPr>
      <xdr:spPr>
        <a:xfrm>
          <a:off x="13512800" y="152565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53763</xdr:rowOff>
    </xdr:from>
    <xdr:to>
      <xdr:col>21</xdr:col>
      <xdr:colOff>50800</xdr:colOff>
      <xdr:row>88</xdr:row>
      <xdr:rowOff>155363</xdr:rowOff>
    </xdr:to>
    <xdr:sp macro="" textlink="">
      <xdr:nvSpPr>
        <xdr:cNvPr id="265" name="フローチャート : 判断 264"/>
        <xdr:cNvSpPr/>
      </xdr:nvSpPr>
      <xdr:spPr>
        <a:xfrm>
          <a:off x="14351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165540</xdr:rowOff>
    </xdr:from>
    <xdr:ext cx="762000" cy="259045"/>
    <xdr:sp macro="" textlink="">
      <xdr:nvSpPr>
        <xdr:cNvPr id="266" name="テキスト ボックス 265"/>
        <xdr:cNvSpPr txBox="1"/>
      </xdr:nvSpPr>
      <xdr:spPr>
        <a:xfrm>
          <a:off x="14020800" y="149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74" name="円/楕円 273"/>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71138</xdr:rowOff>
    </xdr:from>
    <xdr:ext cx="762000" cy="259045"/>
    <xdr:sp macro="" textlink="">
      <xdr:nvSpPr>
        <xdr:cNvPr id="275"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6" name="円/楕円 275"/>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7" name="テキスト ボックス 276"/>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8" name="円/楕円 277"/>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9" name="テキスト ボックス 278"/>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158327</xdr:rowOff>
    </xdr:from>
    <xdr:to>
      <xdr:col>21</xdr:col>
      <xdr:colOff>50800</xdr:colOff>
      <xdr:row>89</xdr:row>
      <xdr:rowOff>88477</xdr:rowOff>
    </xdr:to>
    <xdr:sp macro="" textlink="">
      <xdr:nvSpPr>
        <xdr:cNvPr id="280" name="円/楕円 279"/>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73254</xdr:rowOff>
    </xdr:from>
    <xdr:ext cx="762000" cy="259045"/>
    <xdr:sp macro="" textlink="">
      <xdr:nvSpPr>
        <xdr:cNvPr id="281" name="テキスト ボックス 280"/>
        <xdr:cNvSpPr txBox="1"/>
      </xdr:nvSpPr>
      <xdr:spPr>
        <a:xfrm>
          <a:off x="14020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82" name="円/楕円 281"/>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83" name="テキスト ボックス 282"/>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団塊世代の大量退職による大幅な減少と新規採用職員の抑制により類似団体平均値を下回っている。今後も住民サービスを低下させることなく、適正な定員管理を行っていく。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148590</xdr:rowOff>
    </xdr:from>
    <xdr:to>
      <xdr:col>24</xdr:col>
      <xdr:colOff>558800</xdr:colOff>
      <xdr:row>59</xdr:row>
      <xdr:rowOff>171341</xdr:rowOff>
    </xdr:to>
    <xdr:cxnSp macro="">
      <xdr:nvCxnSpPr>
        <xdr:cNvPr id="320" name="直線コネクタ 319"/>
        <xdr:cNvCxnSpPr/>
      </xdr:nvCxnSpPr>
      <xdr:spPr>
        <a:xfrm>
          <a:off x="16179800" y="10264140"/>
          <a:ext cx="8382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132044</xdr:rowOff>
    </xdr:from>
    <xdr:to>
      <xdr:col>23</xdr:col>
      <xdr:colOff>406400</xdr:colOff>
      <xdr:row>59</xdr:row>
      <xdr:rowOff>148590</xdr:rowOff>
    </xdr:to>
    <xdr:cxnSp macro="">
      <xdr:nvCxnSpPr>
        <xdr:cNvPr id="323" name="直線コネクタ 322"/>
        <xdr:cNvCxnSpPr/>
      </xdr:nvCxnSpPr>
      <xdr:spPr>
        <a:xfrm>
          <a:off x="15290800" y="10247594"/>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30444</xdr:rowOff>
    </xdr:from>
    <xdr:to>
      <xdr:col>23</xdr:col>
      <xdr:colOff>457200</xdr:colOff>
      <xdr:row>60</xdr:row>
      <xdr:rowOff>132044</xdr:rowOff>
    </xdr:to>
    <xdr:sp macro="" textlink="">
      <xdr:nvSpPr>
        <xdr:cNvPr id="324" name="フローチャート : 判断 323"/>
        <xdr:cNvSpPr/>
      </xdr:nvSpPr>
      <xdr:spPr>
        <a:xfrm>
          <a:off x="16129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116821</xdr:rowOff>
    </xdr:from>
    <xdr:ext cx="736600" cy="259045"/>
    <xdr:sp macro="" textlink="">
      <xdr:nvSpPr>
        <xdr:cNvPr id="325" name="テキスト ボックス 324"/>
        <xdr:cNvSpPr txBox="1"/>
      </xdr:nvSpPr>
      <xdr:spPr>
        <a:xfrm>
          <a:off x="15798800" y="10403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95504</xdr:rowOff>
    </xdr:from>
    <xdr:to>
      <xdr:col>22</xdr:col>
      <xdr:colOff>203200</xdr:colOff>
      <xdr:row>59</xdr:row>
      <xdr:rowOff>132044</xdr:rowOff>
    </xdr:to>
    <xdr:cxnSp macro="">
      <xdr:nvCxnSpPr>
        <xdr:cNvPr id="326" name="直線コネクタ 325"/>
        <xdr:cNvCxnSpPr/>
      </xdr:nvCxnSpPr>
      <xdr:spPr>
        <a:xfrm>
          <a:off x="14401800" y="10211054"/>
          <a:ext cx="889000" cy="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27686</xdr:rowOff>
    </xdr:from>
    <xdr:to>
      <xdr:col>22</xdr:col>
      <xdr:colOff>254000</xdr:colOff>
      <xdr:row>60</xdr:row>
      <xdr:rowOff>129286</xdr:rowOff>
    </xdr:to>
    <xdr:sp macro="" textlink="">
      <xdr:nvSpPr>
        <xdr:cNvPr id="327" name="フローチャート : 判断 326"/>
        <xdr:cNvSpPr/>
      </xdr:nvSpPr>
      <xdr:spPr>
        <a:xfrm>
          <a:off x="15240000" y="1031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114063</xdr:rowOff>
    </xdr:from>
    <xdr:ext cx="762000" cy="259045"/>
    <xdr:sp macro="" textlink="">
      <xdr:nvSpPr>
        <xdr:cNvPr id="328" name="テキスト ボックス 327"/>
        <xdr:cNvSpPr txBox="1"/>
      </xdr:nvSpPr>
      <xdr:spPr>
        <a:xfrm>
          <a:off x="149098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85852</xdr:rowOff>
    </xdr:from>
    <xdr:to>
      <xdr:col>21</xdr:col>
      <xdr:colOff>0</xdr:colOff>
      <xdr:row>59</xdr:row>
      <xdr:rowOff>95504</xdr:rowOff>
    </xdr:to>
    <xdr:cxnSp macro="">
      <xdr:nvCxnSpPr>
        <xdr:cNvPr id="329" name="直線コネクタ 328"/>
        <xdr:cNvCxnSpPr/>
      </xdr:nvCxnSpPr>
      <xdr:spPr>
        <a:xfrm>
          <a:off x="13512800" y="102014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22860</xdr:rowOff>
    </xdr:from>
    <xdr:to>
      <xdr:col>21</xdr:col>
      <xdr:colOff>50800</xdr:colOff>
      <xdr:row>60</xdr:row>
      <xdr:rowOff>124460</xdr:rowOff>
    </xdr:to>
    <xdr:sp macro="" textlink="">
      <xdr:nvSpPr>
        <xdr:cNvPr id="330" name="フローチャート : 判断 329"/>
        <xdr:cNvSpPr/>
      </xdr:nvSpPr>
      <xdr:spPr>
        <a:xfrm>
          <a:off x="14351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109237</xdr:rowOff>
    </xdr:from>
    <xdr:ext cx="762000" cy="259045"/>
    <xdr:sp macro="" textlink="">
      <xdr:nvSpPr>
        <xdr:cNvPr id="331" name="テキスト ボックス 330"/>
        <xdr:cNvSpPr txBox="1"/>
      </xdr:nvSpPr>
      <xdr:spPr>
        <a:xfrm>
          <a:off x="14020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11830</xdr:rowOff>
    </xdr:from>
    <xdr:to>
      <xdr:col>19</xdr:col>
      <xdr:colOff>533400</xdr:colOff>
      <xdr:row>60</xdr:row>
      <xdr:rowOff>113430</xdr:rowOff>
    </xdr:to>
    <xdr:sp macro="" textlink="">
      <xdr:nvSpPr>
        <xdr:cNvPr id="332" name="フローチャート : 判断 331"/>
        <xdr:cNvSpPr/>
      </xdr:nvSpPr>
      <xdr:spPr>
        <a:xfrm>
          <a:off x="13462000" y="102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98207</xdr:rowOff>
    </xdr:from>
    <xdr:ext cx="762000" cy="259045"/>
    <xdr:sp macro="" textlink="">
      <xdr:nvSpPr>
        <xdr:cNvPr id="333" name="テキスト ボックス 332"/>
        <xdr:cNvSpPr txBox="1"/>
      </xdr:nvSpPr>
      <xdr:spPr>
        <a:xfrm>
          <a:off x="13131800" y="103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120541</xdr:rowOff>
    </xdr:from>
    <xdr:to>
      <xdr:col>24</xdr:col>
      <xdr:colOff>609600</xdr:colOff>
      <xdr:row>60</xdr:row>
      <xdr:rowOff>50691</xdr:rowOff>
    </xdr:to>
    <xdr:sp macro="" textlink="">
      <xdr:nvSpPr>
        <xdr:cNvPr id="339" name="円/楕円 338"/>
        <xdr:cNvSpPr/>
      </xdr:nvSpPr>
      <xdr:spPr>
        <a:xfrm>
          <a:off x="16967200" y="1023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137068</xdr:rowOff>
    </xdr:from>
    <xdr:ext cx="762000" cy="259045"/>
    <xdr:sp macro="" textlink="">
      <xdr:nvSpPr>
        <xdr:cNvPr id="340" name="定員管理の状況該当値テキスト"/>
        <xdr:cNvSpPr txBox="1"/>
      </xdr:nvSpPr>
      <xdr:spPr>
        <a:xfrm>
          <a:off x="17106900" y="100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97790</xdr:rowOff>
    </xdr:from>
    <xdr:to>
      <xdr:col>23</xdr:col>
      <xdr:colOff>457200</xdr:colOff>
      <xdr:row>60</xdr:row>
      <xdr:rowOff>27940</xdr:rowOff>
    </xdr:to>
    <xdr:sp macro="" textlink="">
      <xdr:nvSpPr>
        <xdr:cNvPr id="341" name="円/楕円 340"/>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38117</xdr:rowOff>
    </xdr:from>
    <xdr:ext cx="736600" cy="259045"/>
    <xdr:sp macro="" textlink="">
      <xdr:nvSpPr>
        <xdr:cNvPr id="342" name="テキスト ボックス 341"/>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81244</xdr:rowOff>
    </xdr:from>
    <xdr:to>
      <xdr:col>22</xdr:col>
      <xdr:colOff>254000</xdr:colOff>
      <xdr:row>60</xdr:row>
      <xdr:rowOff>11394</xdr:rowOff>
    </xdr:to>
    <xdr:sp macro="" textlink="">
      <xdr:nvSpPr>
        <xdr:cNvPr id="343" name="円/楕円 342"/>
        <xdr:cNvSpPr/>
      </xdr:nvSpPr>
      <xdr:spPr>
        <a:xfrm>
          <a:off x="15240000" y="101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21571</xdr:rowOff>
    </xdr:from>
    <xdr:ext cx="762000" cy="259045"/>
    <xdr:sp macro="" textlink="">
      <xdr:nvSpPr>
        <xdr:cNvPr id="344" name="テキスト ボックス 343"/>
        <xdr:cNvSpPr txBox="1"/>
      </xdr:nvSpPr>
      <xdr:spPr>
        <a:xfrm>
          <a:off x="14909800" y="996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44704</xdr:rowOff>
    </xdr:from>
    <xdr:to>
      <xdr:col>21</xdr:col>
      <xdr:colOff>50800</xdr:colOff>
      <xdr:row>59</xdr:row>
      <xdr:rowOff>146304</xdr:rowOff>
    </xdr:to>
    <xdr:sp macro="" textlink="">
      <xdr:nvSpPr>
        <xdr:cNvPr id="345" name="円/楕円 344"/>
        <xdr:cNvSpPr/>
      </xdr:nvSpPr>
      <xdr:spPr>
        <a:xfrm>
          <a:off x="14351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156481</xdr:rowOff>
    </xdr:from>
    <xdr:ext cx="762000" cy="259045"/>
    <xdr:sp macro="" textlink="">
      <xdr:nvSpPr>
        <xdr:cNvPr id="346" name="テキスト ボックス 345"/>
        <xdr:cNvSpPr txBox="1"/>
      </xdr:nvSpPr>
      <xdr:spPr>
        <a:xfrm>
          <a:off x="14020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35052</xdr:rowOff>
    </xdr:from>
    <xdr:to>
      <xdr:col>19</xdr:col>
      <xdr:colOff>533400</xdr:colOff>
      <xdr:row>59</xdr:row>
      <xdr:rowOff>136652</xdr:rowOff>
    </xdr:to>
    <xdr:sp macro="" textlink="">
      <xdr:nvSpPr>
        <xdr:cNvPr id="347" name="円/楕円 346"/>
        <xdr:cNvSpPr/>
      </xdr:nvSpPr>
      <xdr:spPr>
        <a:xfrm>
          <a:off x="13462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146829</xdr:rowOff>
    </xdr:from>
    <xdr:ext cx="762000" cy="259045"/>
    <xdr:sp macro="" textlink="">
      <xdr:nvSpPr>
        <xdr:cNvPr id="348" name="テキスト ボックス 347"/>
        <xdr:cNvSpPr txBox="1"/>
      </xdr:nvSpPr>
      <xdr:spPr>
        <a:xfrm>
          <a:off x="13131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過去の大型事業実施に伴う地方債の償還が近年ピークを迎えており、推移としては類似団体平均値と同様の経過を辿っている。起債抑制により</a:t>
          </a:r>
          <a:r>
            <a:rPr kumimoji="1" lang="en-US" altLang="ja-JP" sz="1300">
              <a:latin typeface="ＭＳ Ｐゴシック"/>
            </a:rPr>
            <a:t>H21</a:t>
          </a:r>
          <a:r>
            <a:rPr kumimoji="1" lang="ja-JP" altLang="en-US" sz="1300">
              <a:latin typeface="ＭＳ Ｐゴシック"/>
            </a:rPr>
            <a:t>を境に減少傾向にあるが、依然として起債依存型の事業を行っており</a:t>
          </a:r>
          <a:r>
            <a:rPr kumimoji="1" lang="en-US" altLang="ja-JP" sz="1300">
              <a:latin typeface="ＭＳ Ｐゴシック"/>
            </a:rPr>
            <a:t>H27</a:t>
          </a:r>
          <a:r>
            <a:rPr kumimoji="1" lang="ja-JP" altLang="en-US" sz="1300">
              <a:latin typeface="ＭＳ Ｐゴシック"/>
            </a:rPr>
            <a:t>においても類似団体平均値を上回る</a:t>
          </a:r>
          <a:r>
            <a:rPr kumimoji="1" lang="en-US" altLang="ja-JP" sz="1300">
              <a:latin typeface="ＭＳ Ｐゴシック"/>
            </a:rPr>
            <a:t>11.0</a:t>
          </a:r>
          <a:r>
            <a:rPr kumimoji="1" lang="ja-JP" altLang="en-US" sz="1300">
              <a:latin typeface="ＭＳ Ｐゴシック"/>
            </a:rPr>
            <a:t>％となっている。今後控えている大規模な事業計画の整理・縮小を図るなど、起債依存型の事業実施を見直し、更なる新規発行の抑制に努め、当面</a:t>
          </a:r>
          <a:r>
            <a:rPr kumimoji="1" lang="en-US" altLang="ja-JP" sz="1300">
              <a:latin typeface="ＭＳ Ｐゴシック"/>
            </a:rPr>
            <a:t>10</a:t>
          </a:r>
          <a:r>
            <a:rPr kumimoji="1" lang="ja-JP" altLang="en-US" sz="1300">
              <a:latin typeface="ＭＳ Ｐゴシック"/>
            </a:rPr>
            <a:t>％台を目標に進めていく。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73660</xdr:rowOff>
    </xdr:from>
    <xdr:to>
      <xdr:col>24</xdr:col>
      <xdr:colOff>558800</xdr:colOff>
      <xdr:row>42</xdr:row>
      <xdr:rowOff>121920</xdr:rowOff>
    </xdr:to>
    <xdr:cxnSp macro="">
      <xdr:nvCxnSpPr>
        <xdr:cNvPr id="379" name="直線コネクタ 378"/>
        <xdr:cNvCxnSpPr/>
      </xdr:nvCxnSpPr>
      <xdr:spPr>
        <a:xfrm flipV="1">
          <a:off x="16179800" y="72745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80"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121920</xdr:rowOff>
    </xdr:from>
    <xdr:to>
      <xdr:col>23</xdr:col>
      <xdr:colOff>406400</xdr:colOff>
      <xdr:row>42</xdr:row>
      <xdr:rowOff>170180</xdr:rowOff>
    </xdr:to>
    <xdr:cxnSp macro="">
      <xdr:nvCxnSpPr>
        <xdr:cNvPr id="382" name="直線コネクタ 381"/>
        <xdr:cNvCxnSpPr/>
      </xdr:nvCxnSpPr>
      <xdr:spPr>
        <a:xfrm flipV="1">
          <a:off x="15290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46990</xdr:rowOff>
    </xdr:from>
    <xdr:to>
      <xdr:col>23</xdr:col>
      <xdr:colOff>457200</xdr:colOff>
      <xdr:row>42</xdr:row>
      <xdr:rowOff>148590</xdr:rowOff>
    </xdr:to>
    <xdr:sp macro="" textlink="">
      <xdr:nvSpPr>
        <xdr:cNvPr id="383" name="フローチャート : 判断 382"/>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158767</xdr:rowOff>
    </xdr:from>
    <xdr:ext cx="736600" cy="259045"/>
    <xdr:sp macro="" textlink="">
      <xdr:nvSpPr>
        <xdr:cNvPr id="384" name="テキスト ボックス 383"/>
        <xdr:cNvSpPr txBox="1"/>
      </xdr:nvSpPr>
      <xdr:spPr>
        <a:xfrm>
          <a:off x="15798800" y="701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43</xdr:row>
      <xdr:rowOff>46990</xdr:rowOff>
    </xdr:to>
    <xdr:cxnSp macro="">
      <xdr:nvCxnSpPr>
        <xdr:cNvPr id="385" name="直線コネクタ 384"/>
        <xdr:cNvCxnSpPr/>
      </xdr:nvCxnSpPr>
      <xdr:spPr>
        <a:xfrm flipV="1">
          <a:off x="14401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95250</xdr:rowOff>
    </xdr:from>
    <xdr:to>
      <xdr:col>22</xdr:col>
      <xdr:colOff>254000</xdr:colOff>
      <xdr:row>43</xdr:row>
      <xdr:rowOff>25400</xdr:rowOff>
    </xdr:to>
    <xdr:sp macro="" textlink="">
      <xdr:nvSpPr>
        <xdr:cNvPr id="386" name="フローチャート : 判断 385"/>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35577</xdr:rowOff>
    </xdr:from>
    <xdr:ext cx="762000" cy="259045"/>
    <xdr:sp macro="" textlink="">
      <xdr:nvSpPr>
        <xdr:cNvPr id="387" name="テキスト ボックス 386"/>
        <xdr:cNvSpPr txBox="1"/>
      </xdr:nvSpPr>
      <xdr:spPr>
        <a:xfrm>
          <a:off x="14909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104902</xdr:rowOff>
    </xdr:to>
    <xdr:cxnSp macro="">
      <xdr:nvCxnSpPr>
        <xdr:cNvPr id="388" name="直線コネクタ 387"/>
        <xdr:cNvCxnSpPr/>
      </xdr:nvCxnSpPr>
      <xdr:spPr>
        <a:xfrm flipV="1">
          <a:off x="13512800" y="74193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133858</xdr:rowOff>
    </xdr:from>
    <xdr:to>
      <xdr:col>21</xdr:col>
      <xdr:colOff>50800</xdr:colOff>
      <xdr:row>43</xdr:row>
      <xdr:rowOff>64008</xdr:rowOff>
    </xdr:to>
    <xdr:sp macro="" textlink="">
      <xdr:nvSpPr>
        <xdr:cNvPr id="389" name="フローチャート : 判断 388"/>
        <xdr:cNvSpPr/>
      </xdr:nvSpPr>
      <xdr:spPr>
        <a:xfrm>
          <a:off x="14351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74185</xdr:rowOff>
    </xdr:from>
    <xdr:ext cx="762000" cy="259045"/>
    <xdr:sp macro="" textlink="">
      <xdr:nvSpPr>
        <xdr:cNvPr id="390" name="テキスト ボックス 389"/>
        <xdr:cNvSpPr txBox="1"/>
      </xdr:nvSpPr>
      <xdr:spPr>
        <a:xfrm>
          <a:off x="14020800" y="710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91" name="フローチャート : 判断 390"/>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92" name="テキスト ボックス 391"/>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398" name="円/楕円 397"/>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399"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71120</xdr:rowOff>
    </xdr:from>
    <xdr:to>
      <xdr:col>23</xdr:col>
      <xdr:colOff>457200</xdr:colOff>
      <xdr:row>43</xdr:row>
      <xdr:rowOff>1270</xdr:rowOff>
    </xdr:to>
    <xdr:sp macro="" textlink="">
      <xdr:nvSpPr>
        <xdr:cNvPr id="400" name="円/楕円 399"/>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157497</xdr:rowOff>
    </xdr:from>
    <xdr:ext cx="736600" cy="259045"/>
    <xdr:sp macro="" textlink="">
      <xdr:nvSpPr>
        <xdr:cNvPr id="401" name="テキスト ボックス 400"/>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402" name="円/楕円 401"/>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34307</xdr:rowOff>
    </xdr:from>
    <xdr:ext cx="762000" cy="259045"/>
    <xdr:sp macro="" textlink="">
      <xdr:nvSpPr>
        <xdr:cNvPr id="403" name="テキスト ボックス 402"/>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4" name="円/楕円 403"/>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5" name="テキスト ボックス 404"/>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406" name="円/楕円 405"/>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407" name="テキスト ボックス 406"/>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近年においては地方債の定期的な償還や繰上償還により現在高も減少であったが、</a:t>
          </a:r>
          <a:r>
            <a:rPr kumimoji="1" lang="en-US" altLang="ja-JP" sz="1100">
              <a:solidFill>
                <a:schemeClr val="dk1"/>
              </a:solidFill>
              <a:effectLst/>
              <a:latin typeface="+mn-ea"/>
              <a:ea typeface="+mn-ea"/>
              <a:cs typeface="+mn-cs"/>
            </a:rPr>
            <a:t>H25</a:t>
          </a:r>
          <a:r>
            <a:rPr kumimoji="1" lang="ja-JP" altLang="ja-JP" sz="1100">
              <a:solidFill>
                <a:schemeClr val="dk1"/>
              </a:solidFill>
              <a:effectLst/>
              <a:latin typeface="+mn-ea"/>
              <a:ea typeface="+mn-ea"/>
              <a:cs typeface="+mn-cs"/>
            </a:rPr>
            <a:t>に町内全域の光ブロードバンド整備事業を実施したため、これに伴う起債発行により現在高が増加した。　しかし、</a:t>
          </a:r>
          <a:r>
            <a:rPr kumimoji="1" lang="en-US" altLang="ja-JP" sz="1100">
              <a:solidFill>
                <a:schemeClr val="dk1"/>
              </a:solidFill>
              <a:effectLst/>
              <a:latin typeface="+mn-ea"/>
              <a:ea typeface="+mn-ea"/>
              <a:cs typeface="+mn-cs"/>
            </a:rPr>
            <a:t>H26</a:t>
          </a:r>
          <a:r>
            <a:rPr kumimoji="1" lang="ja-JP" altLang="ja-JP" sz="1100">
              <a:solidFill>
                <a:schemeClr val="dk1"/>
              </a:solidFill>
              <a:effectLst/>
              <a:latin typeface="+mn-ea"/>
              <a:ea typeface="+mn-ea"/>
              <a:cs typeface="+mn-cs"/>
            </a:rPr>
            <a:t>以降は大規模起債事業が少なく再び現在高が減少した。</a:t>
          </a:r>
          <a:endParaRPr lang="ja-JP" altLang="ja-JP" sz="1400">
            <a:effectLst/>
            <a:latin typeface="+mn-ea"/>
            <a:ea typeface="+mn-ea"/>
          </a:endParaRPr>
        </a:p>
        <a:p>
          <a:r>
            <a:rPr kumimoji="1" lang="ja-JP" altLang="ja-JP" sz="1100">
              <a:solidFill>
                <a:schemeClr val="dk1"/>
              </a:solidFill>
              <a:effectLst/>
              <a:latin typeface="+mn-ea"/>
              <a:ea typeface="+mn-ea"/>
              <a:cs typeface="+mn-cs"/>
            </a:rPr>
            <a:t>充当可能財源等が増加したため、全体的には将来負担比率が減少</a:t>
          </a:r>
          <a:r>
            <a:rPr kumimoji="1" lang="ja-JP" altLang="en-US" sz="1100">
              <a:solidFill>
                <a:schemeClr val="dk1"/>
              </a:solidFill>
              <a:effectLst/>
              <a:latin typeface="+mn-ea"/>
              <a:ea typeface="+mn-ea"/>
              <a:cs typeface="+mn-cs"/>
            </a:rPr>
            <a:t>となったが、類似団体内でも高い数値を示しているため、今後も後世への負担を少しでも軽減するよう、新規事業の実施等について総点検を図り、県平均の</a:t>
          </a:r>
          <a:r>
            <a:rPr kumimoji="1" lang="en-US" altLang="ja-JP" sz="1100">
              <a:solidFill>
                <a:schemeClr val="dk1"/>
              </a:solidFill>
              <a:effectLst/>
              <a:latin typeface="+mn-ea"/>
              <a:ea typeface="+mn-ea"/>
              <a:cs typeface="+mn-cs"/>
            </a:rPr>
            <a:t>57.4</a:t>
          </a:r>
          <a:r>
            <a:rPr kumimoji="1" lang="ja-JP" altLang="en-US" sz="1100">
              <a:solidFill>
                <a:schemeClr val="dk1"/>
              </a:solidFill>
              <a:effectLst/>
              <a:latin typeface="+mn-ea"/>
              <a:ea typeface="+mn-ea"/>
              <a:cs typeface="+mn-cs"/>
            </a:rPr>
            <a:t>％を目標に財政の健全化に務める。</a:t>
          </a:r>
          <a:endParaRPr lang="ja-JP" altLang="ja-JP" sz="14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69120</xdr:rowOff>
    </xdr:from>
    <xdr:to>
      <xdr:col>24</xdr:col>
      <xdr:colOff>558800</xdr:colOff>
      <xdr:row>17</xdr:row>
      <xdr:rowOff>130651</xdr:rowOff>
    </xdr:to>
    <xdr:cxnSp macro="">
      <xdr:nvCxnSpPr>
        <xdr:cNvPr id="437" name="直線コネクタ 436"/>
        <xdr:cNvCxnSpPr/>
      </xdr:nvCxnSpPr>
      <xdr:spPr>
        <a:xfrm flipV="1">
          <a:off x="16179800" y="2983770"/>
          <a:ext cx="8382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130651</xdr:rowOff>
    </xdr:from>
    <xdr:to>
      <xdr:col>23</xdr:col>
      <xdr:colOff>406400</xdr:colOff>
      <xdr:row>17</xdr:row>
      <xdr:rowOff>168656</xdr:rowOff>
    </xdr:to>
    <xdr:cxnSp macro="">
      <xdr:nvCxnSpPr>
        <xdr:cNvPr id="440" name="直線コネクタ 439"/>
        <xdr:cNvCxnSpPr/>
      </xdr:nvCxnSpPr>
      <xdr:spPr>
        <a:xfrm flipV="1">
          <a:off x="15290800" y="3045301"/>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103505</xdr:rowOff>
    </xdr:from>
    <xdr:to>
      <xdr:col>23</xdr:col>
      <xdr:colOff>457200</xdr:colOff>
      <xdr:row>17</xdr:row>
      <xdr:rowOff>33655</xdr:rowOff>
    </xdr:to>
    <xdr:sp macro="" textlink="">
      <xdr:nvSpPr>
        <xdr:cNvPr id="441" name="フローチャート : 判断 440"/>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43832</xdr:rowOff>
    </xdr:from>
    <xdr:ext cx="736600" cy="259045"/>
    <xdr:sp macro="" textlink="">
      <xdr:nvSpPr>
        <xdr:cNvPr id="442" name="テキスト ボックス 441"/>
        <xdr:cNvSpPr txBox="1"/>
      </xdr:nvSpPr>
      <xdr:spPr>
        <a:xfrm>
          <a:off x="15798800" y="261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168656</xdr:rowOff>
    </xdr:from>
    <xdr:to>
      <xdr:col>22</xdr:col>
      <xdr:colOff>203200</xdr:colOff>
      <xdr:row>18</xdr:row>
      <xdr:rowOff>42450</xdr:rowOff>
    </xdr:to>
    <xdr:cxnSp macro="">
      <xdr:nvCxnSpPr>
        <xdr:cNvPr id="443" name="直線コネクタ 442"/>
        <xdr:cNvCxnSpPr/>
      </xdr:nvCxnSpPr>
      <xdr:spPr>
        <a:xfrm flipV="1">
          <a:off x="14401800" y="3083306"/>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110744</xdr:rowOff>
    </xdr:from>
    <xdr:to>
      <xdr:col>22</xdr:col>
      <xdr:colOff>254000</xdr:colOff>
      <xdr:row>17</xdr:row>
      <xdr:rowOff>40894</xdr:rowOff>
    </xdr:to>
    <xdr:sp macro="" textlink="">
      <xdr:nvSpPr>
        <xdr:cNvPr id="444" name="フローチャート : 判断 443"/>
        <xdr:cNvSpPr/>
      </xdr:nvSpPr>
      <xdr:spPr>
        <a:xfrm>
          <a:off x="15240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51071</xdr:rowOff>
    </xdr:from>
    <xdr:ext cx="762000" cy="259045"/>
    <xdr:sp macro="" textlink="">
      <xdr:nvSpPr>
        <xdr:cNvPr id="445" name="テキスト ボックス 444"/>
        <xdr:cNvSpPr txBox="1"/>
      </xdr:nvSpPr>
      <xdr:spPr>
        <a:xfrm>
          <a:off x="14909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42450</xdr:rowOff>
    </xdr:from>
    <xdr:to>
      <xdr:col>21</xdr:col>
      <xdr:colOff>0</xdr:colOff>
      <xdr:row>18</xdr:row>
      <xdr:rowOff>72009</xdr:rowOff>
    </xdr:to>
    <xdr:cxnSp macro="">
      <xdr:nvCxnSpPr>
        <xdr:cNvPr id="446" name="直線コネクタ 445"/>
        <xdr:cNvCxnSpPr/>
      </xdr:nvCxnSpPr>
      <xdr:spPr>
        <a:xfrm flipV="1">
          <a:off x="13512800" y="3128550"/>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168053</xdr:rowOff>
    </xdr:from>
    <xdr:to>
      <xdr:col>21</xdr:col>
      <xdr:colOff>50800</xdr:colOff>
      <xdr:row>17</xdr:row>
      <xdr:rowOff>98203</xdr:rowOff>
    </xdr:to>
    <xdr:sp macro="" textlink="">
      <xdr:nvSpPr>
        <xdr:cNvPr id="447" name="フローチャート : 判断 446"/>
        <xdr:cNvSpPr/>
      </xdr:nvSpPr>
      <xdr:spPr>
        <a:xfrm>
          <a:off x="14351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108380</xdr:rowOff>
    </xdr:from>
    <xdr:ext cx="762000" cy="259045"/>
    <xdr:sp macro="" textlink="">
      <xdr:nvSpPr>
        <xdr:cNvPr id="448" name="テキスト ボックス 447"/>
        <xdr:cNvSpPr txBox="1"/>
      </xdr:nvSpPr>
      <xdr:spPr>
        <a:xfrm>
          <a:off x="14020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57531</xdr:rowOff>
    </xdr:from>
    <xdr:to>
      <xdr:col>19</xdr:col>
      <xdr:colOff>533400</xdr:colOff>
      <xdr:row>17</xdr:row>
      <xdr:rowOff>159131</xdr:rowOff>
    </xdr:to>
    <xdr:sp macro="" textlink="">
      <xdr:nvSpPr>
        <xdr:cNvPr id="449" name="フローチャート : 判断 448"/>
        <xdr:cNvSpPr/>
      </xdr:nvSpPr>
      <xdr:spPr>
        <a:xfrm>
          <a:off x="13462000" y="297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169308</xdr:rowOff>
    </xdr:from>
    <xdr:ext cx="762000" cy="259045"/>
    <xdr:sp macro="" textlink="">
      <xdr:nvSpPr>
        <xdr:cNvPr id="450" name="テキスト ボックス 449"/>
        <xdr:cNvSpPr txBox="1"/>
      </xdr:nvSpPr>
      <xdr:spPr>
        <a:xfrm>
          <a:off x="13131800" y="274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18320</xdr:rowOff>
    </xdr:from>
    <xdr:to>
      <xdr:col>24</xdr:col>
      <xdr:colOff>609600</xdr:colOff>
      <xdr:row>17</xdr:row>
      <xdr:rowOff>119920</xdr:rowOff>
    </xdr:to>
    <xdr:sp macro="" textlink="">
      <xdr:nvSpPr>
        <xdr:cNvPr id="456" name="円/楕円 455"/>
        <xdr:cNvSpPr/>
      </xdr:nvSpPr>
      <xdr:spPr>
        <a:xfrm>
          <a:off x="16967200" y="29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161847</xdr:rowOff>
    </xdr:from>
    <xdr:ext cx="762000" cy="259045"/>
    <xdr:sp macro="" textlink="">
      <xdr:nvSpPr>
        <xdr:cNvPr id="457" name="将来負担の状況該当値テキスト"/>
        <xdr:cNvSpPr txBox="1"/>
      </xdr:nvSpPr>
      <xdr:spPr>
        <a:xfrm>
          <a:off x="17106900" y="290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79851</xdr:rowOff>
    </xdr:from>
    <xdr:to>
      <xdr:col>23</xdr:col>
      <xdr:colOff>457200</xdr:colOff>
      <xdr:row>18</xdr:row>
      <xdr:rowOff>10001</xdr:rowOff>
    </xdr:to>
    <xdr:sp macro="" textlink="">
      <xdr:nvSpPr>
        <xdr:cNvPr id="458" name="円/楕円 457"/>
        <xdr:cNvSpPr/>
      </xdr:nvSpPr>
      <xdr:spPr>
        <a:xfrm>
          <a:off x="16129000" y="29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166228</xdr:rowOff>
    </xdr:from>
    <xdr:ext cx="736600" cy="259045"/>
    <xdr:sp macro="" textlink="">
      <xdr:nvSpPr>
        <xdr:cNvPr id="459" name="テキスト ボックス 458"/>
        <xdr:cNvSpPr txBox="1"/>
      </xdr:nvSpPr>
      <xdr:spPr>
        <a:xfrm>
          <a:off x="15798800" y="3080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117856</xdr:rowOff>
    </xdr:from>
    <xdr:to>
      <xdr:col>22</xdr:col>
      <xdr:colOff>254000</xdr:colOff>
      <xdr:row>18</xdr:row>
      <xdr:rowOff>48006</xdr:rowOff>
    </xdr:to>
    <xdr:sp macro="" textlink="">
      <xdr:nvSpPr>
        <xdr:cNvPr id="460" name="円/楕円 459"/>
        <xdr:cNvSpPr/>
      </xdr:nvSpPr>
      <xdr:spPr>
        <a:xfrm>
          <a:off x="15240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32783</xdr:rowOff>
    </xdr:from>
    <xdr:ext cx="762000" cy="259045"/>
    <xdr:sp macro="" textlink="">
      <xdr:nvSpPr>
        <xdr:cNvPr id="461" name="テキスト ボックス 460"/>
        <xdr:cNvSpPr txBox="1"/>
      </xdr:nvSpPr>
      <xdr:spPr>
        <a:xfrm>
          <a:off x="14909800" y="31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163100</xdr:rowOff>
    </xdr:from>
    <xdr:to>
      <xdr:col>21</xdr:col>
      <xdr:colOff>50800</xdr:colOff>
      <xdr:row>18</xdr:row>
      <xdr:rowOff>93250</xdr:rowOff>
    </xdr:to>
    <xdr:sp macro="" textlink="">
      <xdr:nvSpPr>
        <xdr:cNvPr id="462" name="円/楕円 461"/>
        <xdr:cNvSpPr/>
      </xdr:nvSpPr>
      <xdr:spPr>
        <a:xfrm>
          <a:off x="14351000" y="30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78027</xdr:rowOff>
    </xdr:from>
    <xdr:ext cx="762000" cy="259045"/>
    <xdr:sp macro="" textlink="">
      <xdr:nvSpPr>
        <xdr:cNvPr id="463" name="テキスト ボックス 462"/>
        <xdr:cNvSpPr txBox="1"/>
      </xdr:nvSpPr>
      <xdr:spPr>
        <a:xfrm>
          <a:off x="14020800" y="316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21209</xdr:rowOff>
    </xdr:from>
    <xdr:to>
      <xdr:col>19</xdr:col>
      <xdr:colOff>533400</xdr:colOff>
      <xdr:row>18</xdr:row>
      <xdr:rowOff>122809</xdr:rowOff>
    </xdr:to>
    <xdr:sp macro="" textlink="">
      <xdr:nvSpPr>
        <xdr:cNvPr id="464" name="円/楕円 463"/>
        <xdr:cNvSpPr/>
      </xdr:nvSpPr>
      <xdr:spPr>
        <a:xfrm>
          <a:off x="13462000" y="31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107586</xdr:rowOff>
    </xdr:from>
    <xdr:ext cx="762000" cy="259045"/>
    <xdr:sp macro="" textlink="">
      <xdr:nvSpPr>
        <xdr:cNvPr id="465" name="テキスト ボックス 464"/>
        <xdr:cNvSpPr txBox="1"/>
      </xdr:nvSpPr>
      <xdr:spPr>
        <a:xfrm>
          <a:off x="13131800" y="319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熊本県多良木町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10,165
10,141
165.86
6,710,636
6,335,668
358,677
4,041,083
6,060,833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と比較すると、人件費に係る経常収支比率は低くなっているが、要因としてゴミ処理業務や消防業務を一部事務組合で行っていることが挙げられる。一部事務組合の人件費に充てる負担金や下水道事業などの公営企業会計の人件費に充てる繰出金といった人件費に準ずる費用を合計した場合の人口一人当たりの金額は大幅に増加することになる。今後はこれらも含めた経費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31750</xdr:rowOff>
    </xdr:to>
    <xdr:cxnSp macro="">
      <xdr:nvCxnSpPr>
        <xdr:cNvPr id="66" name="直線コネクタ 65"/>
        <xdr:cNvCxnSpPr/>
      </xdr:nvCxnSpPr>
      <xdr:spPr>
        <a:xfrm flipV="1">
          <a:off x="3987800" y="598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96520</xdr:rowOff>
    </xdr:from>
    <xdr:to>
      <xdr:col>5</xdr:col>
      <xdr:colOff>549275</xdr:colOff>
      <xdr:row>35</xdr:row>
      <xdr:rowOff>31750</xdr:rowOff>
    </xdr:to>
    <xdr:cxnSp macro="">
      <xdr:nvCxnSpPr>
        <xdr:cNvPr id="69" name="直線コネクタ 68"/>
        <xdr:cNvCxnSpPr/>
      </xdr:nvCxnSpPr>
      <xdr:spPr>
        <a:xfrm>
          <a:off x="3098800" y="5925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96520</xdr:rowOff>
    </xdr:from>
    <xdr:to>
      <xdr:col>4</xdr:col>
      <xdr:colOff>346075</xdr:colOff>
      <xdr:row>34</xdr:row>
      <xdr:rowOff>149860</xdr:rowOff>
    </xdr:to>
    <xdr:cxnSp macro="">
      <xdr:nvCxnSpPr>
        <xdr:cNvPr id="72" name="直線コネクタ 71"/>
        <xdr:cNvCxnSpPr/>
      </xdr:nvCxnSpPr>
      <xdr:spPr>
        <a:xfrm flipV="1">
          <a:off x="2209800" y="5925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26670</xdr:rowOff>
    </xdr:from>
    <xdr:to>
      <xdr:col>4</xdr:col>
      <xdr:colOff>396875</xdr:colOff>
      <xdr:row>35</xdr:row>
      <xdr:rowOff>128270</xdr:rowOff>
    </xdr:to>
    <xdr:sp macro="" textlink="">
      <xdr:nvSpPr>
        <xdr:cNvPr id="73" name="フローチャート : 判断 72"/>
        <xdr:cNvSpPr/>
      </xdr:nvSpPr>
      <xdr:spPr>
        <a:xfrm>
          <a:off x="3048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113047</xdr:rowOff>
    </xdr:from>
    <xdr:ext cx="762000" cy="259045"/>
    <xdr:sp macro="" textlink="">
      <xdr:nvSpPr>
        <xdr:cNvPr id="74" name="テキスト ボックス 73"/>
        <xdr:cNvSpPr txBox="1"/>
      </xdr:nvSpPr>
      <xdr:spPr>
        <a:xfrm>
          <a:off x="2717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149860</xdr:rowOff>
    </xdr:from>
    <xdr:to>
      <xdr:col>3</xdr:col>
      <xdr:colOff>142875</xdr:colOff>
      <xdr:row>35</xdr:row>
      <xdr:rowOff>24130</xdr:rowOff>
    </xdr:to>
    <xdr:cxnSp macro="">
      <xdr:nvCxnSpPr>
        <xdr:cNvPr id="75" name="直線コネクタ 74"/>
        <xdr:cNvCxnSpPr/>
      </xdr:nvCxnSpPr>
      <xdr:spPr>
        <a:xfrm flipV="1">
          <a:off x="1320800" y="5979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72390</xdr:rowOff>
    </xdr:from>
    <xdr:to>
      <xdr:col>3</xdr:col>
      <xdr:colOff>193675</xdr:colOff>
      <xdr:row>36</xdr:row>
      <xdr:rowOff>2540</xdr:rowOff>
    </xdr:to>
    <xdr:sp macro="" textlink="">
      <xdr:nvSpPr>
        <xdr:cNvPr id="76" name="フローチャート : 判断 75"/>
        <xdr:cNvSpPr/>
      </xdr:nvSpPr>
      <xdr:spPr>
        <a:xfrm>
          <a:off x="2159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158767</xdr:rowOff>
    </xdr:from>
    <xdr:ext cx="762000" cy="259045"/>
    <xdr:sp macro="" textlink="">
      <xdr:nvSpPr>
        <xdr:cNvPr id="77" name="テキスト ボックス 76"/>
        <xdr:cNvSpPr txBox="1"/>
      </xdr:nvSpPr>
      <xdr:spPr>
        <a:xfrm>
          <a:off x="1828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78" name="フローチャート :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40657</xdr:rowOff>
    </xdr:from>
    <xdr:ext cx="762000" cy="259045"/>
    <xdr:sp macro="" textlink="">
      <xdr:nvSpPr>
        <xdr:cNvPr id="79" name="テキスト ボックス 78"/>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106680</xdr:rowOff>
    </xdr:from>
    <xdr:to>
      <xdr:col>7</xdr:col>
      <xdr:colOff>66675</xdr:colOff>
      <xdr:row>35</xdr:row>
      <xdr:rowOff>36830</xdr:rowOff>
    </xdr:to>
    <xdr:sp macro="" textlink="">
      <xdr:nvSpPr>
        <xdr:cNvPr id="85" name="円/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7" name="円/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45720</xdr:rowOff>
    </xdr:from>
    <xdr:to>
      <xdr:col>4</xdr:col>
      <xdr:colOff>396875</xdr:colOff>
      <xdr:row>34</xdr:row>
      <xdr:rowOff>147320</xdr:rowOff>
    </xdr:to>
    <xdr:sp macro="" textlink="">
      <xdr:nvSpPr>
        <xdr:cNvPr id="89" name="円/楕円 88"/>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157497</xdr:rowOff>
    </xdr:from>
    <xdr:ext cx="762000" cy="259045"/>
    <xdr:sp macro="" textlink="">
      <xdr:nvSpPr>
        <xdr:cNvPr id="90" name="テキスト ボックス 89"/>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99060</xdr:rowOff>
    </xdr:from>
    <xdr:to>
      <xdr:col>3</xdr:col>
      <xdr:colOff>193675</xdr:colOff>
      <xdr:row>35</xdr:row>
      <xdr:rowOff>29210</xdr:rowOff>
    </xdr:to>
    <xdr:sp macro="" textlink="">
      <xdr:nvSpPr>
        <xdr:cNvPr id="91" name="円/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39387</xdr:rowOff>
    </xdr:from>
    <xdr:ext cx="762000" cy="259045"/>
    <xdr:sp macro="" textlink="">
      <xdr:nvSpPr>
        <xdr:cNvPr id="92" name="テキスト ボックス 91"/>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144780</xdr:rowOff>
    </xdr:from>
    <xdr:to>
      <xdr:col>1</xdr:col>
      <xdr:colOff>676275</xdr:colOff>
      <xdr:row>35</xdr:row>
      <xdr:rowOff>74930</xdr:rowOff>
    </xdr:to>
    <xdr:sp macro="" textlink="">
      <xdr:nvSpPr>
        <xdr:cNvPr id="93" name="円/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昨年度より低くなっているのは、保育所や知的障がい児施設の運営のための保育士等賃金の減によるものである。類似団体平均値と比較すると、概ね低い水準で推移している。要因としては近年重点的に取り組んできた事務費全般に渡る経費削減がある。今後においても、事務費等の経常的な支出を前年度以下にすることを目標とし、業務の効率化を測り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49276</xdr:rowOff>
    </xdr:from>
    <xdr:to>
      <xdr:col>24</xdr:col>
      <xdr:colOff>31750</xdr:colOff>
      <xdr:row>16</xdr:row>
      <xdr:rowOff>53848</xdr:rowOff>
    </xdr:to>
    <xdr:cxnSp macro="">
      <xdr:nvCxnSpPr>
        <xdr:cNvPr id="124" name="直線コネクタ 123"/>
        <xdr:cNvCxnSpPr/>
      </xdr:nvCxnSpPr>
      <xdr:spPr>
        <a:xfrm flipV="1">
          <a:off x="15671800" y="2792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xdr:rowOff>
    </xdr:from>
    <xdr:to>
      <xdr:col>22</xdr:col>
      <xdr:colOff>565150</xdr:colOff>
      <xdr:row>16</xdr:row>
      <xdr:rowOff>53848</xdr:rowOff>
    </xdr:to>
    <xdr:cxnSp macro="">
      <xdr:nvCxnSpPr>
        <xdr:cNvPr id="127" name="直線コネクタ 126"/>
        <xdr:cNvCxnSpPr/>
      </xdr:nvCxnSpPr>
      <xdr:spPr>
        <a:xfrm>
          <a:off x="14782800" y="2746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8" name="フローチャート : 判断 127"/>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29" name="テキスト ボックス 128"/>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143002</xdr:rowOff>
    </xdr:from>
    <xdr:to>
      <xdr:col>21</xdr:col>
      <xdr:colOff>361950</xdr:colOff>
      <xdr:row>16</xdr:row>
      <xdr:rowOff>3556</xdr:rowOff>
    </xdr:to>
    <xdr:cxnSp macro="">
      <xdr:nvCxnSpPr>
        <xdr:cNvPr id="130" name="直線コネクタ 129"/>
        <xdr:cNvCxnSpPr/>
      </xdr:nvCxnSpPr>
      <xdr:spPr>
        <a:xfrm>
          <a:off x="13893800" y="2714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39624</xdr:rowOff>
    </xdr:from>
    <xdr:to>
      <xdr:col>21</xdr:col>
      <xdr:colOff>412750</xdr:colOff>
      <xdr:row>16</xdr:row>
      <xdr:rowOff>141224</xdr:rowOff>
    </xdr:to>
    <xdr:sp macro="" textlink="">
      <xdr:nvSpPr>
        <xdr:cNvPr id="131" name="フローチャート : 判断 130"/>
        <xdr:cNvSpPr/>
      </xdr:nvSpPr>
      <xdr:spPr>
        <a:xfrm>
          <a:off x="14732000" y="278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126001</xdr:rowOff>
    </xdr:from>
    <xdr:ext cx="762000" cy="259045"/>
    <xdr:sp macro="" textlink="">
      <xdr:nvSpPr>
        <xdr:cNvPr id="132" name="テキスト ボックス 131"/>
        <xdr:cNvSpPr txBox="1"/>
      </xdr:nvSpPr>
      <xdr:spPr>
        <a:xfrm>
          <a:off x="14401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15</xdr:row>
      <xdr:rowOff>143002</xdr:rowOff>
    </xdr:to>
    <xdr:cxnSp macro="">
      <xdr:nvCxnSpPr>
        <xdr:cNvPr id="133" name="直線コネクタ 132"/>
        <xdr:cNvCxnSpPr/>
      </xdr:nvCxnSpPr>
      <xdr:spPr>
        <a:xfrm>
          <a:off x="13004800" y="26873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xdr:rowOff>
    </xdr:from>
    <xdr:to>
      <xdr:col>20</xdr:col>
      <xdr:colOff>209550</xdr:colOff>
      <xdr:row>16</xdr:row>
      <xdr:rowOff>118364</xdr:rowOff>
    </xdr:to>
    <xdr:sp macro="" textlink="">
      <xdr:nvSpPr>
        <xdr:cNvPr id="134" name="フローチャート : 判断 133"/>
        <xdr:cNvSpPr/>
      </xdr:nvSpPr>
      <xdr:spPr>
        <a:xfrm>
          <a:off x="13843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103141</xdr:rowOff>
    </xdr:from>
    <xdr:ext cx="762000" cy="259045"/>
    <xdr:sp macro="" textlink="">
      <xdr:nvSpPr>
        <xdr:cNvPr id="135" name="テキスト ボックス 134"/>
        <xdr:cNvSpPr txBox="1"/>
      </xdr:nvSpPr>
      <xdr:spPr>
        <a:xfrm>
          <a:off x="13512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xdr:rowOff>
    </xdr:from>
    <xdr:to>
      <xdr:col>19</xdr:col>
      <xdr:colOff>6350</xdr:colOff>
      <xdr:row>16</xdr:row>
      <xdr:rowOff>104648</xdr:rowOff>
    </xdr:to>
    <xdr:sp macro="" textlink="">
      <xdr:nvSpPr>
        <xdr:cNvPr id="136" name="フローチャート : 判断 135"/>
        <xdr:cNvSpPr/>
      </xdr:nvSpPr>
      <xdr:spPr>
        <a:xfrm>
          <a:off x="12954000" y="274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89425</xdr:rowOff>
    </xdr:from>
    <xdr:ext cx="762000" cy="259045"/>
    <xdr:sp macro="" textlink="">
      <xdr:nvSpPr>
        <xdr:cNvPr id="137" name="テキスト ボックス 136"/>
        <xdr:cNvSpPr txBox="1"/>
      </xdr:nvSpPr>
      <xdr:spPr>
        <a:xfrm>
          <a:off x="126238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43" name="円/楕円 142"/>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15003</xdr:rowOff>
    </xdr:from>
    <xdr:ext cx="762000" cy="259045"/>
    <xdr:sp macro="" textlink="">
      <xdr:nvSpPr>
        <xdr:cNvPr id="144" name="物件費該当値テキスト"/>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xdr:rowOff>
    </xdr:from>
    <xdr:to>
      <xdr:col>22</xdr:col>
      <xdr:colOff>615950</xdr:colOff>
      <xdr:row>16</xdr:row>
      <xdr:rowOff>104648</xdr:rowOff>
    </xdr:to>
    <xdr:sp macro="" textlink="">
      <xdr:nvSpPr>
        <xdr:cNvPr id="145" name="円/楕円 144"/>
        <xdr:cNvSpPr/>
      </xdr:nvSpPr>
      <xdr:spPr>
        <a:xfrm>
          <a:off x="15621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114825</xdr:rowOff>
    </xdr:from>
    <xdr:ext cx="736600" cy="259045"/>
    <xdr:sp macro="" textlink="">
      <xdr:nvSpPr>
        <xdr:cNvPr id="146" name="テキスト ボックス 145"/>
        <xdr:cNvSpPr txBox="1"/>
      </xdr:nvSpPr>
      <xdr:spPr>
        <a:xfrm>
          <a:off x="15290800" y="251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124206</xdr:rowOff>
    </xdr:from>
    <xdr:to>
      <xdr:col>21</xdr:col>
      <xdr:colOff>412750</xdr:colOff>
      <xdr:row>16</xdr:row>
      <xdr:rowOff>54356</xdr:rowOff>
    </xdr:to>
    <xdr:sp macro="" textlink="">
      <xdr:nvSpPr>
        <xdr:cNvPr id="147" name="円/楕円 146"/>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64533</xdr:rowOff>
    </xdr:from>
    <xdr:ext cx="762000" cy="259045"/>
    <xdr:sp macro="" textlink="">
      <xdr:nvSpPr>
        <xdr:cNvPr id="148" name="テキスト ボックス 147"/>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92202</xdr:rowOff>
    </xdr:from>
    <xdr:to>
      <xdr:col>20</xdr:col>
      <xdr:colOff>209550</xdr:colOff>
      <xdr:row>16</xdr:row>
      <xdr:rowOff>22352</xdr:rowOff>
    </xdr:to>
    <xdr:sp macro="" textlink="">
      <xdr:nvSpPr>
        <xdr:cNvPr id="149" name="円/楕円 148"/>
        <xdr:cNvSpPr/>
      </xdr:nvSpPr>
      <xdr:spPr>
        <a:xfrm>
          <a:off x="13843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32529</xdr:rowOff>
    </xdr:from>
    <xdr:ext cx="762000" cy="259045"/>
    <xdr:sp macro="" textlink="">
      <xdr:nvSpPr>
        <xdr:cNvPr id="150" name="テキスト ボックス 149"/>
        <xdr:cNvSpPr txBox="1"/>
      </xdr:nvSpPr>
      <xdr:spPr>
        <a:xfrm>
          <a:off x="13512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1" name="円/楕円 150"/>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2" name="テキスト ボックス 151"/>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類似団体平均値と比較して大きく上回っている要因として、町立保育所及び知的障がい児施設などの運営を行っているなどが挙げられる。民間委託や指定管理者制度の導入等、今後の施設のあり方などを検討し、効率的な運営を行い経常経費の削減に努める。また、今後更に少子高齢化が進み介護事業等に係る支出が大きくなることが見込まれることから、既存のサービス提供における料金の見直し、住民のニーズに応じた事業選択を行っていく。</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37193</xdr:rowOff>
    </xdr:from>
    <xdr:to>
      <xdr:col>7</xdr:col>
      <xdr:colOff>15875</xdr:colOff>
      <xdr:row>61</xdr:row>
      <xdr:rowOff>53522</xdr:rowOff>
    </xdr:to>
    <xdr:cxnSp macro="">
      <xdr:nvCxnSpPr>
        <xdr:cNvPr id="186" name="直線コネクタ 185"/>
        <xdr:cNvCxnSpPr/>
      </xdr:nvCxnSpPr>
      <xdr:spPr>
        <a:xfrm>
          <a:off x="3987800" y="10495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37193</xdr:rowOff>
    </xdr:from>
    <xdr:to>
      <xdr:col>5</xdr:col>
      <xdr:colOff>549275</xdr:colOff>
      <xdr:row>61</xdr:row>
      <xdr:rowOff>86178</xdr:rowOff>
    </xdr:to>
    <xdr:cxnSp macro="">
      <xdr:nvCxnSpPr>
        <xdr:cNvPr id="189" name="直線コネクタ 188"/>
        <xdr:cNvCxnSpPr/>
      </xdr:nvCxnSpPr>
      <xdr:spPr>
        <a:xfrm flipV="1">
          <a:off x="3098800" y="10495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90" name="フローチャート : 判断 189"/>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91" name="テキスト ボックス 190"/>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127000</xdr:rowOff>
    </xdr:from>
    <xdr:to>
      <xdr:col>4</xdr:col>
      <xdr:colOff>346075</xdr:colOff>
      <xdr:row>61</xdr:row>
      <xdr:rowOff>86178</xdr:rowOff>
    </xdr:to>
    <xdr:cxnSp macro="">
      <xdr:nvCxnSpPr>
        <xdr:cNvPr id="192" name="直線コネクタ 191"/>
        <xdr:cNvCxnSpPr/>
      </xdr:nvCxnSpPr>
      <xdr:spPr>
        <a:xfrm>
          <a:off x="2209800" y="10414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141515</xdr:rowOff>
    </xdr:from>
    <xdr:to>
      <xdr:col>4</xdr:col>
      <xdr:colOff>396875</xdr:colOff>
      <xdr:row>57</xdr:row>
      <xdr:rowOff>71665</xdr:rowOff>
    </xdr:to>
    <xdr:sp macro="" textlink="">
      <xdr:nvSpPr>
        <xdr:cNvPr id="193" name="フローチャート : 判断 192"/>
        <xdr:cNvSpPr/>
      </xdr:nvSpPr>
      <xdr:spPr>
        <a:xfrm>
          <a:off x="3048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81842</xdr:rowOff>
    </xdr:from>
    <xdr:ext cx="762000" cy="259045"/>
    <xdr:sp macro="" textlink="">
      <xdr:nvSpPr>
        <xdr:cNvPr id="194" name="テキスト ボックス 193"/>
        <xdr:cNvSpPr txBox="1"/>
      </xdr:nvSpPr>
      <xdr:spPr>
        <a:xfrm>
          <a:off x="2717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45357</xdr:rowOff>
    </xdr:from>
    <xdr:to>
      <xdr:col>3</xdr:col>
      <xdr:colOff>142875</xdr:colOff>
      <xdr:row>60</xdr:row>
      <xdr:rowOff>127000</xdr:rowOff>
    </xdr:to>
    <xdr:cxnSp macro="">
      <xdr:nvCxnSpPr>
        <xdr:cNvPr id="195" name="直線コネクタ 194"/>
        <xdr:cNvCxnSpPr/>
      </xdr:nvCxnSpPr>
      <xdr:spPr>
        <a:xfrm>
          <a:off x="1320800" y="10332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108857</xdr:rowOff>
    </xdr:from>
    <xdr:to>
      <xdr:col>3</xdr:col>
      <xdr:colOff>193675</xdr:colOff>
      <xdr:row>57</xdr:row>
      <xdr:rowOff>39007</xdr:rowOff>
    </xdr:to>
    <xdr:sp macro="" textlink="">
      <xdr:nvSpPr>
        <xdr:cNvPr id="196" name="フローチャート : 判断 195"/>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49184</xdr:rowOff>
    </xdr:from>
    <xdr:ext cx="762000" cy="259045"/>
    <xdr:sp macro="" textlink="">
      <xdr:nvSpPr>
        <xdr:cNvPr id="197" name="テキスト ボックス 196"/>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8" name="フローチャート : 判断 197"/>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9" name="テキスト ボックス 198"/>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2722</xdr:rowOff>
    </xdr:from>
    <xdr:to>
      <xdr:col>7</xdr:col>
      <xdr:colOff>66675</xdr:colOff>
      <xdr:row>61</xdr:row>
      <xdr:rowOff>104322</xdr:rowOff>
    </xdr:to>
    <xdr:sp macro="" textlink="">
      <xdr:nvSpPr>
        <xdr:cNvPr id="205" name="円/楕円 204"/>
        <xdr:cNvSpPr/>
      </xdr:nvSpPr>
      <xdr:spPr>
        <a:xfrm>
          <a:off x="47752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82749</xdr:rowOff>
    </xdr:from>
    <xdr:ext cx="762000" cy="259045"/>
    <xdr:sp macro="" textlink="">
      <xdr:nvSpPr>
        <xdr:cNvPr id="206" name="扶助費該当値テキスト"/>
        <xdr:cNvSpPr txBox="1"/>
      </xdr:nvSpPr>
      <xdr:spPr>
        <a:xfrm>
          <a:off x="4914900" y="1036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157843</xdr:rowOff>
    </xdr:from>
    <xdr:to>
      <xdr:col>5</xdr:col>
      <xdr:colOff>600075</xdr:colOff>
      <xdr:row>61</xdr:row>
      <xdr:rowOff>87993</xdr:rowOff>
    </xdr:to>
    <xdr:sp macro="" textlink="">
      <xdr:nvSpPr>
        <xdr:cNvPr id="207" name="円/楕円 206"/>
        <xdr:cNvSpPr/>
      </xdr:nvSpPr>
      <xdr:spPr>
        <a:xfrm>
          <a:off x="3937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72770</xdr:rowOff>
    </xdr:from>
    <xdr:ext cx="736600" cy="259045"/>
    <xdr:sp macro="" textlink="">
      <xdr:nvSpPr>
        <xdr:cNvPr id="208" name="テキスト ボックス 207"/>
        <xdr:cNvSpPr txBox="1"/>
      </xdr:nvSpPr>
      <xdr:spPr>
        <a:xfrm>
          <a:off x="3606800" y="105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35378</xdr:rowOff>
    </xdr:from>
    <xdr:to>
      <xdr:col>4</xdr:col>
      <xdr:colOff>396875</xdr:colOff>
      <xdr:row>61</xdr:row>
      <xdr:rowOff>136978</xdr:rowOff>
    </xdr:to>
    <xdr:sp macro="" textlink="">
      <xdr:nvSpPr>
        <xdr:cNvPr id="209" name="円/楕円 208"/>
        <xdr:cNvSpPr/>
      </xdr:nvSpPr>
      <xdr:spPr>
        <a:xfrm>
          <a:off x="3048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121755</xdr:rowOff>
    </xdr:from>
    <xdr:ext cx="762000" cy="259045"/>
    <xdr:sp macro="" textlink="">
      <xdr:nvSpPr>
        <xdr:cNvPr id="210" name="テキスト ボックス 209"/>
        <xdr:cNvSpPr txBox="1"/>
      </xdr:nvSpPr>
      <xdr:spPr>
        <a:xfrm>
          <a:off x="2717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76200</xdr:rowOff>
    </xdr:from>
    <xdr:to>
      <xdr:col>3</xdr:col>
      <xdr:colOff>193675</xdr:colOff>
      <xdr:row>61</xdr:row>
      <xdr:rowOff>6350</xdr:rowOff>
    </xdr:to>
    <xdr:sp macro="" textlink="">
      <xdr:nvSpPr>
        <xdr:cNvPr id="211" name="円/楕円 210"/>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162577</xdr:rowOff>
    </xdr:from>
    <xdr:ext cx="762000" cy="259045"/>
    <xdr:sp macro="" textlink="">
      <xdr:nvSpPr>
        <xdr:cNvPr id="212" name="テキスト ボックス 211"/>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166007</xdr:rowOff>
    </xdr:from>
    <xdr:to>
      <xdr:col>1</xdr:col>
      <xdr:colOff>676275</xdr:colOff>
      <xdr:row>60</xdr:row>
      <xdr:rowOff>96157</xdr:rowOff>
    </xdr:to>
    <xdr:sp macro="" textlink="">
      <xdr:nvSpPr>
        <xdr:cNvPr id="213" name="円/楕円 212"/>
        <xdr:cNvSpPr/>
      </xdr:nvSpPr>
      <xdr:spPr>
        <a:xfrm>
          <a:off x="1270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80934</xdr:rowOff>
    </xdr:from>
    <xdr:ext cx="762000" cy="259045"/>
    <xdr:sp macro="" textlink="">
      <xdr:nvSpPr>
        <xdr:cNvPr id="214" name="テキスト ボックス 213"/>
        <xdr:cNvSpPr txBox="1"/>
      </xdr:nvSpPr>
      <xdr:spPr>
        <a:xfrm>
          <a:off x="939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概ね横ばいで推移している。繰出金については下水道事業特別会計への経常的な公債費繰出金が減少してきたことが挙げられる。公債費償還のピークが過ぎたことで、今後も同水準前後を推移すると思われるが、介護保険特別会計等については金額の増加が見受けられるため、独立採算の原則に立ち、事務の効率化、料金の適正化等を行い、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77470</xdr:rowOff>
    </xdr:from>
    <xdr:to>
      <xdr:col>24</xdr:col>
      <xdr:colOff>31750</xdr:colOff>
      <xdr:row>59</xdr:row>
      <xdr:rowOff>85090</xdr:rowOff>
    </xdr:to>
    <xdr:cxnSp macro="">
      <xdr:nvCxnSpPr>
        <xdr:cNvPr id="246" name="直線コネクタ 245"/>
        <xdr:cNvCxnSpPr/>
      </xdr:nvCxnSpPr>
      <xdr:spPr>
        <a:xfrm>
          <a:off x="15671800" y="10193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46990</xdr:rowOff>
    </xdr:from>
    <xdr:to>
      <xdr:col>22</xdr:col>
      <xdr:colOff>565150</xdr:colOff>
      <xdr:row>59</xdr:row>
      <xdr:rowOff>77470</xdr:rowOff>
    </xdr:to>
    <xdr:cxnSp macro="">
      <xdr:nvCxnSpPr>
        <xdr:cNvPr id="249" name="直線コネクタ 248"/>
        <xdr:cNvCxnSpPr/>
      </xdr:nvCxnSpPr>
      <xdr:spPr>
        <a:xfrm>
          <a:off x="14782800" y="1016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144780</xdr:rowOff>
    </xdr:from>
    <xdr:to>
      <xdr:col>22</xdr:col>
      <xdr:colOff>615950</xdr:colOff>
      <xdr:row>59</xdr:row>
      <xdr:rowOff>74930</xdr:rowOff>
    </xdr:to>
    <xdr:sp macro="" textlink="">
      <xdr:nvSpPr>
        <xdr:cNvPr id="250" name="フローチャート : 判断 249"/>
        <xdr:cNvSpPr/>
      </xdr:nvSpPr>
      <xdr:spPr>
        <a:xfrm>
          <a:off x="15621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85107</xdr:rowOff>
    </xdr:from>
    <xdr:ext cx="736600" cy="259045"/>
    <xdr:sp macro="" textlink="">
      <xdr:nvSpPr>
        <xdr:cNvPr id="251" name="テキスト ボックス 250"/>
        <xdr:cNvSpPr txBox="1"/>
      </xdr:nvSpPr>
      <xdr:spPr>
        <a:xfrm>
          <a:off x="15290800" y="985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46990</xdr:rowOff>
    </xdr:from>
    <xdr:to>
      <xdr:col>21</xdr:col>
      <xdr:colOff>361950</xdr:colOff>
      <xdr:row>59</xdr:row>
      <xdr:rowOff>46990</xdr:rowOff>
    </xdr:to>
    <xdr:cxnSp macro="">
      <xdr:nvCxnSpPr>
        <xdr:cNvPr id="252" name="直線コネクタ 251"/>
        <xdr:cNvCxnSpPr/>
      </xdr:nvCxnSpPr>
      <xdr:spPr>
        <a:xfrm>
          <a:off x="13893800" y="1016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114300</xdr:rowOff>
    </xdr:from>
    <xdr:to>
      <xdr:col>21</xdr:col>
      <xdr:colOff>412750</xdr:colOff>
      <xdr:row>59</xdr:row>
      <xdr:rowOff>44450</xdr:rowOff>
    </xdr:to>
    <xdr:sp macro="" textlink="">
      <xdr:nvSpPr>
        <xdr:cNvPr id="253" name="フローチャート : 判断 252"/>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54627</xdr:rowOff>
    </xdr:from>
    <xdr:ext cx="762000" cy="259045"/>
    <xdr:sp macro="" textlink="">
      <xdr:nvSpPr>
        <xdr:cNvPr id="254" name="テキスト ボックス 253"/>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24130</xdr:rowOff>
    </xdr:from>
    <xdr:to>
      <xdr:col>20</xdr:col>
      <xdr:colOff>158750</xdr:colOff>
      <xdr:row>59</xdr:row>
      <xdr:rowOff>46990</xdr:rowOff>
    </xdr:to>
    <xdr:cxnSp macro="">
      <xdr:nvCxnSpPr>
        <xdr:cNvPr id="255" name="直線コネクタ 254"/>
        <xdr:cNvCxnSpPr/>
      </xdr:nvCxnSpPr>
      <xdr:spPr>
        <a:xfrm>
          <a:off x="13004800" y="1013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91440</xdr:rowOff>
    </xdr:from>
    <xdr:to>
      <xdr:col>20</xdr:col>
      <xdr:colOff>209550</xdr:colOff>
      <xdr:row>59</xdr:row>
      <xdr:rowOff>21590</xdr:rowOff>
    </xdr:to>
    <xdr:sp macro="" textlink="">
      <xdr:nvSpPr>
        <xdr:cNvPr id="256" name="フローチャート : 判断 255"/>
        <xdr:cNvSpPr/>
      </xdr:nvSpPr>
      <xdr:spPr>
        <a:xfrm>
          <a:off x="138430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31767</xdr:rowOff>
    </xdr:from>
    <xdr:ext cx="762000" cy="259045"/>
    <xdr:sp macro="" textlink="">
      <xdr:nvSpPr>
        <xdr:cNvPr id="257" name="テキスト ボックス 256"/>
        <xdr:cNvSpPr txBox="1"/>
      </xdr:nvSpPr>
      <xdr:spPr>
        <a:xfrm>
          <a:off x="13512800" y="98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58" name="フローチャート : 判断 257"/>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8907</xdr:rowOff>
    </xdr:from>
    <xdr:ext cx="762000" cy="259045"/>
    <xdr:sp macro="" textlink="">
      <xdr:nvSpPr>
        <xdr:cNvPr id="259" name="テキスト ボックス 258"/>
        <xdr:cNvSpPr txBox="1"/>
      </xdr:nvSpPr>
      <xdr:spPr>
        <a:xfrm>
          <a:off x="1262380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34290</xdr:rowOff>
    </xdr:from>
    <xdr:to>
      <xdr:col>24</xdr:col>
      <xdr:colOff>82550</xdr:colOff>
      <xdr:row>59</xdr:row>
      <xdr:rowOff>135890</xdr:rowOff>
    </xdr:to>
    <xdr:sp macro="" textlink="">
      <xdr:nvSpPr>
        <xdr:cNvPr id="265" name="円/楕円 264"/>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6367</xdr:rowOff>
    </xdr:from>
    <xdr:ext cx="762000" cy="259045"/>
    <xdr:sp macro="" textlink="">
      <xdr:nvSpPr>
        <xdr:cNvPr id="266" name="その他該当値テキスト"/>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26670</xdr:rowOff>
    </xdr:from>
    <xdr:to>
      <xdr:col>22</xdr:col>
      <xdr:colOff>615950</xdr:colOff>
      <xdr:row>59</xdr:row>
      <xdr:rowOff>128270</xdr:rowOff>
    </xdr:to>
    <xdr:sp macro="" textlink="">
      <xdr:nvSpPr>
        <xdr:cNvPr id="267" name="円/楕円 266"/>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113047</xdr:rowOff>
    </xdr:from>
    <xdr:ext cx="736600" cy="259045"/>
    <xdr:sp macro="" textlink="">
      <xdr:nvSpPr>
        <xdr:cNvPr id="268" name="テキスト ボックス 267"/>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167640</xdr:rowOff>
    </xdr:from>
    <xdr:to>
      <xdr:col>21</xdr:col>
      <xdr:colOff>412750</xdr:colOff>
      <xdr:row>59</xdr:row>
      <xdr:rowOff>97790</xdr:rowOff>
    </xdr:to>
    <xdr:sp macro="" textlink="">
      <xdr:nvSpPr>
        <xdr:cNvPr id="269" name="円/楕円 268"/>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82567</xdr:rowOff>
    </xdr:from>
    <xdr:ext cx="762000" cy="259045"/>
    <xdr:sp macro="" textlink="">
      <xdr:nvSpPr>
        <xdr:cNvPr id="270" name="テキスト ボックス 269"/>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167640</xdr:rowOff>
    </xdr:from>
    <xdr:to>
      <xdr:col>20</xdr:col>
      <xdr:colOff>209550</xdr:colOff>
      <xdr:row>59</xdr:row>
      <xdr:rowOff>97790</xdr:rowOff>
    </xdr:to>
    <xdr:sp macro="" textlink="">
      <xdr:nvSpPr>
        <xdr:cNvPr id="271" name="円/楕円 270"/>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82567</xdr:rowOff>
    </xdr:from>
    <xdr:ext cx="762000" cy="259045"/>
    <xdr:sp macro="" textlink="">
      <xdr:nvSpPr>
        <xdr:cNvPr id="272" name="テキスト ボックス 271"/>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144780</xdr:rowOff>
    </xdr:from>
    <xdr:to>
      <xdr:col>19</xdr:col>
      <xdr:colOff>6350</xdr:colOff>
      <xdr:row>59</xdr:row>
      <xdr:rowOff>74930</xdr:rowOff>
    </xdr:to>
    <xdr:sp macro="" textlink="">
      <xdr:nvSpPr>
        <xdr:cNvPr id="273" name="円/楕円 272"/>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59707</xdr:rowOff>
    </xdr:from>
    <xdr:ext cx="762000" cy="259045"/>
    <xdr:sp macro="" textlink="">
      <xdr:nvSpPr>
        <xdr:cNvPr id="274" name="テキスト ボックス 273"/>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類似団体平均値を上回っているのは、一部事務組合に対する負担金（公債費を含む）が多額になっているためである。今後は、他の構成町村と協議協力のもと、一部事務組合の業務効率化を図り、なお一層の経費削減を行っていくよう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100874</xdr:rowOff>
    </xdr:from>
    <xdr:to>
      <xdr:col>24</xdr:col>
      <xdr:colOff>31750</xdr:colOff>
      <xdr:row>38</xdr:row>
      <xdr:rowOff>140063</xdr:rowOff>
    </xdr:to>
    <xdr:cxnSp macro="">
      <xdr:nvCxnSpPr>
        <xdr:cNvPr id="308" name="直線コネクタ 307"/>
        <xdr:cNvCxnSpPr/>
      </xdr:nvCxnSpPr>
      <xdr:spPr>
        <a:xfrm flipV="1">
          <a:off x="15671800" y="661597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140063</xdr:rowOff>
    </xdr:from>
    <xdr:to>
      <xdr:col>22</xdr:col>
      <xdr:colOff>565150</xdr:colOff>
      <xdr:row>38</xdr:row>
      <xdr:rowOff>140063</xdr:rowOff>
    </xdr:to>
    <xdr:cxnSp macro="">
      <xdr:nvCxnSpPr>
        <xdr:cNvPr id="311" name="直線コネクタ 310"/>
        <xdr:cNvCxnSpPr/>
      </xdr:nvCxnSpPr>
      <xdr:spPr>
        <a:xfrm>
          <a:off x="14782800" y="6655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117022</xdr:rowOff>
    </xdr:from>
    <xdr:to>
      <xdr:col>22</xdr:col>
      <xdr:colOff>615950</xdr:colOff>
      <xdr:row>38</xdr:row>
      <xdr:rowOff>47172</xdr:rowOff>
    </xdr:to>
    <xdr:sp macro="" textlink="">
      <xdr:nvSpPr>
        <xdr:cNvPr id="312" name="フローチャート : 判断 311"/>
        <xdr:cNvSpPr/>
      </xdr:nvSpPr>
      <xdr:spPr>
        <a:xfrm>
          <a:off x="15621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57349</xdr:rowOff>
    </xdr:from>
    <xdr:ext cx="736600" cy="259045"/>
    <xdr:sp macro="" textlink="">
      <xdr:nvSpPr>
        <xdr:cNvPr id="313" name="テキスト ボックス 312"/>
        <xdr:cNvSpPr txBox="1"/>
      </xdr:nvSpPr>
      <xdr:spPr>
        <a:xfrm>
          <a:off x="15290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140063</xdr:rowOff>
    </xdr:from>
    <xdr:to>
      <xdr:col>21</xdr:col>
      <xdr:colOff>361950</xdr:colOff>
      <xdr:row>38</xdr:row>
      <xdr:rowOff>146594</xdr:rowOff>
    </xdr:to>
    <xdr:cxnSp macro="">
      <xdr:nvCxnSpPr>
        <xdr:cNvPr id="314" name="直線コネクタ 313"/>
        <xdr:cNvCxnSpPr/>
      </xdr:nvCxnSpPr>
      <xdr:spPr>
        <a:xfrm flipV="1">
          <a:off x="13893800" y="66551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90896</xdr:rowOff>
    </xdr:from>
    <xdr:to>
      <xdr:col>21</xdr:col>
      <xdr:colOff>412750</xdr:colOff>
      <xdr:row>38</xdr:row>
      <xdr:rowOff>21045</xdr:rowOff>
    </xdr:to>
    <xdr:sp macro="" textlink="">
      <xdr:nvSpPr>
        <xdr:cNvPr id="315" name="フローチャート : 判断 314"/>
        <xdr:cNvSpPr/>
      </xdr:nvSpPr>
      <xdr:spPr>
        <a:xfrm>
          <a:off x="14732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31223</xdr:rowOff>
    </xdr:from>
    <xdr:ext cx="762000" cy="259045"/>
    <xdr:sp macro="" textlink="">
      <xdr:nvSpPr>
        <xdr:cNvPr id="316" name="テキスト ボックス 315"/>
        <xdr:cNvSpPr txBox="1"/>
      </xdr:nvSpPr>
      <xdr:spPr>
        <a:xfrm>
          <a:off x="14401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146594</xdr:rowOff>
    </xdr:from>
    <xdr:to>
      <xdr:col>20</xdr:col>
      <xdr:colOff>158750</xdr:colOff>
      <xdr:row>39</xdr:row>
      <xdr:rowOff>1270</xdr:rowOff>
    </xdr:to>
    <xdr:cxnSp macro="">
      <xdr:nvCxnSpPr>
        <xdr:cNvPr id="317" name="直線コネクタ 316"/>
        <xdr:cNvCxnSpPr/>
      </xdr:nvCxnSpPr>
      <xdr:spPr>
        <a:xfrm flipV="1">
          <a:off x="13004800" y="66616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84364</xdr:rowOff>
    </xdr:from>
    <xdr:to>
      <xdr:col>20</xdr:col>
      <xdr:colOff>209550</xdr:colOff>
      <xdr:row>38</xdr:row>
      <xdr:rowOff>14514</xdr:rowOff>
    </xdr:to>
    <xdr:sp macro="" textlink="">
      <xdr:nvSpPr>
        <xdr:cNvPr id="318" name="フローチャート : 判断 317"/>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24691</xdr:rowOff>
    </xdr:from>
    <xdr:ext cx="762000" cy="259045"/>
    <xdr:sp macro="" textlink="">
      <xdr:nvSpPr>
        <xdr:cNvPr id="319" name="テキスト ボックス 318"/>
        <xdr:cNvSpPr txBox="1"/>
      </xdr:nvSpPr>
      <xdr:spPr>
        <a:xfrm>
          <a:off x="13512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97427</xdr:rowOff>
    </xdr:from>
    <xdr:to>
      <xdr:col>19</xdr:col>
      <xdr:colOff>6350</xdr:colOff>
      <xdr:row>38</xdr:row>
      <xdr:rowOff>27577</xdr:rowOff>
    </xdr:to>
    <xdr:sp macro="" textlink="">
      <xdr:nvSpPr>
        <xdr:cNvPr id="320" name="フローチャート : 判断 319"/>
        <xdr:cNvSpPr/>
      </xdr:nvSpPr>
      <xdr:spPr>
        <a:xfrm>
          <a:off x="12954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37754</xdr:rowOff>
    </xdr:from>
    <xdr:ext cx="762000" cy="259045"/>
    <xdr:sp macro="" textlink="">
      <xdr:nvSpPr>
        <xdr:cNvPr id="321" name="テキスト ボックス 320"/>
        <xdr:cNvSpPr txBox="1"/>
      </xdr:nvSpPr>
      <xdr:spPr>
        <a:xfrm>
          <a:off x="12623800" y="620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50074</xdr:rowOff>
    </xdr:from>
    <xdr:to>
      <xdr:col>24</xdr:col>
      <xdr:colOff>82550</xdr:colOff>
      <xdr:row>38</xdr:row>
      <xdr:rowOff>151674</xdr:rowOff>
    </xdr:to>
    <xdr:sp macro="" textlink="">
      <xdr:nvSpPr>
        <xdr:cNvPr id="327" name="円/楕円 326"/>
        <xdr:cNvSpPr/>
      </xdr:nvSpPr>
      <xdr:spPr>
        <a:xfrm>
          <a:off x="164592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22151</xdr:rowOff>
    </xdr:from>
    <xdr:ext cx="762000" cy="259045"/>
    <xdr:sp macro="" textlink="">
      <xdr:nvSpPr>
        <xdr:cNvPr id="328" name="補助費等該当値テキスト"/>
        <xdr:cNvSpPr txBox="1"/>
      </xdr:nvSpPr>
      <xdr:spPr>
        <a:xfrm>
          <a:off x="16598900" y="653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89263</xdr:rowOff>
    </xdr:from>
    <xdr:to>
      <xdr:col>22</xdr:col>
      <xdr:colOff>615950</xdr:colOff>
      <xdr:row>39</xdr:row>
      <xdr:rowOff>19413</xdr:rowOff>
    </xdr:to>
    <xdr:sp macro="" textlink="">
      <xdr:nvSpPr>
        <xdr:cNvPr id="329" name="円/楕円 328"/>
        <xdr:cNvSpPr/>
      </xdr:nvSpPr>
      <xdr:spPr>
        <a:xfrm>
          <a:off x="15621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4190</xdr:rowOff>
    </xdr:from>
    <xdr:ext cx="736600" cy="259045"/>
    <xdr:sp macro="" textlink="">
      <xdr:nvSpPr>
        <xdr:cNvPr id="330" name="テキスト ボックス 329"/>
        <xdr:cNvSpPr txBox="1"/>
      </xdr:nvSpPr>
      <xdr:spPr>
        <a:xfrm>
          <a:off x="15290800" y="669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89263</xdr:rowOff>
    </xdr:from>
    <xdr:to>
      <xdr:col>21</xdr:col>
      <xdr:colOff>412750</xdr:colOff>
      <xdr:row>39</xdr:row>
      <xdr:rowOff>19413</xdr:rowOff>
    </xdr:to>
    <xdr:sp macro="" textlink="">
      <xdr:nvSpPr>
        <xdr:cNvPr id="331" name="円/楕円 330"/>
        <xdr:cNvSpPr/>
      </xdr:nvSpPr>
      <xdr:spPr>
        <a:xfrm>
          <a:off x="14732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4190</xdr:rowOff>
    </xdr:from>
    <xdr:ext cx="762000" cy="259045"/>
    <xdr:sp macro="" textlink="">
      <xdr:nvSpPr>
        <xdr:cNvPr id="332" name="テキスト ボックス 331"/>
        <xdr:cNvSpPr txBox="1"/>
      </xdr:nvSpPr>
      <xdr:spPr>
        <a:xfrm>
          <a:off x="1440180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95794</xdr:rowOff>
    </xdr:from>
    <xdr:to>
      <xdr:col>20</xdr:col>
      <xdr:colOff>209550</xdr:colOff>
      <xdr:row>39</xdr:row>
      <xdr:rowOff>25944</xdr:rowOff>
    </xdr:to>
    <xdr:sp macro="" textlink="">
      <xdr:nvSpPr>
        <xdr:cNvPr id="333" name="円/楕円 332"/>
        <xdr:cNvSpPr/>
      </xdr:nvSpPr>
      <xdr:spPr>
        <a:xfrm>
          <a:off x="138430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10721</xdr:rowOff>
    </xdr:from>
    <xdr:ext cx="762000" cy="259045"/>
    <xdr:sp macro="" textlink="">
      <xdr:nvSpPr>
        <xdr:cNvPr id="334" name="テキスト ボックス 333"/>
        <xdr:cNvSpPr txBox="1"/>
      </xdr:nvSpPr>
      <xdr:spPr>
        <a:xfrm>
          <a:off x="13512800" y="66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121920</xdr:rowOff>
    </xdr:from>
    <xdr:to>
      <xdr:col>19</xdr:col>
      <xdr:colOff>6350</xdr:colOff>
      <xdr:row>39</xdr:row>
      <xdr:rowOff>52070</xdr:rowOff>
    </xdr:to>
    <xdr:sp macro="" textlink="">
      <xdr:nvSpPr>
        <xdr:cNvPr id="335" name="円/楕円 334"/>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36847</xdr:rowOff>
    </xdr:from>
    <xdr:ext cx="762000" cy="259045"/>
    <xdr:sp macro="" textlink="">
      <xdr:nvSpPr>
        <xdr:cNvPr id="336" name="テキスト ボックス 335"/>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過去の普通建設事業に係る元利償還金が</a:t>
          </a:r>
          <a:r>
            <a:rPr kumimoji="1" lang="en-US" altLang="ja-JP" sz="1300">
              <a:latin typeface="ＭＳ Ｐゴシック"/>
            </a:rPr>
            <a:t>H20</a:t>
          </a:r>
          <a:r>
            <a:rPr kumimoji="1" lang="ja-JP" altLang="en-US" sz="1300">
              <a:latin typeface="ＭＳ Ｐゴシック"/>
            </a:rPr>
            <a:t>をピークに減少傾向に転じているため、</a:t>
          </a:r>
          <a:r>
            <a:rPr kumimoji="1" lang="en-US" altLang="ja-JP" sz="1300">
              <a:latin typeface="ＭＳ Ｐゴシック"/>
            </a:rPr>
            <a:t>H27</a:t>
          </a:r>
          <a:r>
            <a:rPr kumimoji="1" lang="ja-JP" altLang="en-US" sz="1300">
              <a:latin typeface="ＭＳ Ｐゴシック"/>
            </a:rPr>
            <a:t>においても類似団体平均値を</a:t>
          </a:r>
          <a:r>
            <a:rPr kumimoji="1" lang="en-US" altLang="ja-JP" sz="1300">
              <a:latin typeface="ＭＳ Ｐゴシック"/>
            </a:rPr>
            <a:t>1.9</a:t>
          </a:r>
          <a:r>
            <a:rPr kumimoji="1" lang="ja-JP" altLang="en-US" sz="1300">
              <a:latin typeface="ＭＳ Ｐゴシック"/>
            </a:rPr>
            <a:t>ポイント下回っている。しかし、今後も光ブロードバンド整備事業時に発行した地方債等の償還が見込まれることから、今後も事業の厳密な審査を行い、毎年度の地方債新規発行額を最小限に留める努力をし、住民の将来負担増とならないよう適正な地方債発行を行う。</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77</xdr:row>
      <xdr:rowOff>161289</xdr:rowOff>
    </xdr:to>
    <xdr:cxnSp macro="">
      <xdr:nvCxnSpPr>
        <xdr:cNvPr id="366" name="直線コネクタ 365"/>
        <xdr:cNvCxnSpPr/>
      </xdr:nvCxnSpPr>
      <xdr:spPr>
        <a:xfrm flipV="1">
          <a:off x="3987800" y="1332636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3556</xdr:rowOff>
    </xdr:to>
    <xdr:cxnSp macro="">
      <xdr:nvCxnSpPr>
        <xdr:cNvPr id="369" name="直線コネクタ 368"/>
        <xdr:cNvCxnSpPr/>
      </xdr:nvCxnSpPr>
      <xdr:spPr>
        <a:xfrm flipV="1">
          <a:off x="3098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0" name="フローチャート : 判断 369"/>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71" name="テキスト ボックス 370"/>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xdr:rowOff>
    </xdr:from>
    <xdr:to>
      <xdr:col>4</xdr:col>
      <xdr:colOff>346075</xdr:colOff>
      <xdr:row>78</xdr:row>
      <xdr:rowOff>44704</xdr:rowOff>
    </xdr:to>
    <xdr:cxnSp macro="">
      <xdr:nvCxnSpPr>
        <xdr:cNvPr id="372" name="直線コネクタ 371"/>
        <xdr:cNvCxnSpPr/>
      </xdr:nvCxnSpPr>
      <xdr:spPr>
        <a:xfrm flipV="1">
          <a:off x="2209800" y="13376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3" name="フローチャート : 判断 37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74" name="テキスト ボックス 373"/>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44704</xdr:rowOff>
    </xdr:from>
    <xdr:to>
      <xdr:col>3</xdr:col>
      <xdr:colOff>142875</xdr:colOff>
      <xdr:row>78</xdr:row>
      <xdr:rowOff>58420</xdr:rowOff>
    </xdr:to>
    <xdr:cxnSp macro="">
      <xdr:nvCxnSpPr>
        <xdr:cNvPr id="375" name="直線コネクタ 374"/>
        <xdr:cNvCxnSpPr/>
      </xdr:nvCxnSpPr>
      <xdr:spPr>
        <a:xfrm flipV="1">
          <a:off x="1320800" y="13417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76" name="フローチャート : 判断 375"/>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77" name="テキスト ボックス 376"/>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78" name="フローチャート : 判断 377"/>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79" name="テキスト ボックス 378"/>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85" name="円/楕円 384"/>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90440</xdr:rowOff>
    </xdr:from>
    <xdr:ext cx="762000" cy="259045"/>
    <xdr:sp macro="" textlink="">
      <xdr:nvSpPr>
        <xdr:cNvPr id="386" name="公債費該当値テキスト"/>
        <xdr:cNvSpPr txBox="1"/>
      </xdr:nvSpPr>
      <xdr:spPr>
        <a:xfrm>
          <a:off x="4914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87" name="円/楕円 386"/>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88" name="テキスト ボックス 387"/>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89" name="円/楕円 388"/>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90" name="テキスト ボックス 389"/>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165354</xdr:rowOff>
    </xdr:from>
    <xdr:to>
      <xdr:col>3</xdr:col>
      <xdr:colOff>193675</xdr:colOff>
      <xdr:row>78</xdr:row>
      <xdr:rowOff>95504</xdr:rowOff>
    </xdr:to>
    <xdr:sp macro="" textlink="">
      <xdr:nvSpPr>
        <xdr:cNvPr id="391" name="円/楕円 390"/>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105681</xdr:rowOff>
    </xdr:from>
    <xdr:ext cx="762000" cy="259045"/>
    <xdr:sp macro="" textlink="">
      <xdr:nvSpPr>
        <xdr:cNvPr id="392" name="テキスト ボックス 391"/>
        <xdr:cNvSpPr txBox="1"/>
      </xdr:nvSpPr>
      <xdr:spPr>
        <a:xfrm>
          <a:off x="1828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93" name="円/楕円 392"/>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119397</xdr:rowOff>
    </xdr:from>
    <xdr:ext cx="762000" cy="259045"/>
    <xdr:sp macro="" textlink="">
      <xdr:nvSpPr>
        <xdr:cNvPr id="394" name="テキスト ボックス 393"/>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公債費を除いた数値の変動を見ると、類似団体平均値より</a:t>
          </a:r>
          <a:r>
            <a:rPr kumimoji="1" lang="en-US" altLang="ja-JP" sz="1300">
              <a:latin typeface="ＭＳ Ｐゴシック"/>
            </a:rPr>
            <a:t>5.4</a:t>
          </a:r>
          <a:r>
            <a:rPr kumimoji="1" lang="ja-JP" altLang="en-US" sz="1300">
              <a:latin typeface="ＭＳ Ｐゴシック"/>
            </a:rPr>
            <a:t>ポイント上回っている。</a:t>
          </a:r>
          <a:r>
            <a:rPr kumimoji="1" lang="en-US" altLang="ja-JP" sz="1300">
              <a:latin typeface="ＭＳ Ｐゴシック"/>
            </a:rPr>
            <a:t>H22</a:t>
          </a:r>
          <a:r>
            <a:rPr kumimoji="1" lang="ja-JP" altLang="en-US" sz="1300">
              <a:latin typeface="ＭＳ Ｐゴシック"/>
            </a:rPr>
            <a:t>よりその差が年々開きつつあるが、大きな要因としては補助費等及び扶助費の増加が挙げられる。一部事務組合の業務効率化等を図り、さらなる経常経費の削減に努める。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77</xdr:row>
      <xdr:rowOff>96520</xdr:rowOff>
    </xdr:to>
    <xdr:cxnSp macro="">
      <xdr:nvCxnSpPr>
        <xdr:cNvPr id="427" name="直線コネクタ 426"/>
        <xdr:cNvCxnSpPr/>
      </xdr:nvCxnSpPr>
      <xdr:spPr>
        <a:xfrm flipV="1">
          <a:off x="15671800" y="132562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168911</xdr:rowOff>
    </xdr:from>
    <xdr:to>
      <xdr:col>22</xdr:col>
      <xdr:colOff>565150</xdr:colOff>
      <xdr:row>77</xdr:row>
      <xdr:rowOff>96520</xdr:rowOff>
    </xdr:to>
    <xdr:cxnSp macro="">
      <xdr:nvCxnSpPr>
        <xdr:cNvPr id="430" name="直線コネクタ 429"/>
        <xdr:cNvCxnSpPr/>
      </xdr:nvCxnSpPr>
      <xdr:spPr>
        <a:xfrm>
          <a:off x="14782800" y="131991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1" name="フローチャート : 判断 430"/>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32" name="テキスト ボックス 431"/>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142239</xdr:rowOff>
    </xdr:from>
    <xdr:to>
      <xdr:col>21</xdr:col>
      <xdr:colOff>361950</xdr:colOff>
      <xdr:row>76</xdr:row>
      <xdr:rowOff>168911</xdr:rowOff>
    </xdr:to>
    <xdr:cxnSp macro="">
      <xdr:nvCxnSpPr>
        <xdr:cNvPr id="433" name="直線コネクタ 432"/>
        <xdr:cNvCxnSpPr/>
      </xdr:nvCxnSpPr>
      <xdr:spPr>
        <a:xfrm>
          <a:off x="13893800" y="131724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137160</xdr:rowOff>
    </xdr:from>
    <xdr:to>
      <xdr:col>21</xdr:col>
      <xdr:colOff>412750</xdr:colOff>
      <xdr:row>76</xdr:row>
      <xdr:rowOff>67311</xdr:rowOff>
    </xdr:to>
    <xdr:sp macro="" textlink="">
      <xdr:nvSpPr>
        <xdr:cNvPr id="434" name="フローチャート : 判断 433"/>
        <xdr:cNvSpPr/>
      </xdr:nvSpPr>
      <xdr:spPr>
        <a:xfrm>
          <a:off x="14732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77487</xdr:rowOff>
    </xdr:from>
    <xdr:ext cx="762000" cy="259045"/>
    <xdr:sp macro="" textlink="">
      <xdr:nvSpPr>
        <xdr:cNvPr id="435" name="テキスト ボックス 434"/>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76</xdr:row>
      <xdr:rowOff>142239</xdr:rowOff>
    </xdr:to>
    <xdr:cxnSp macro="">
      <xdr:nvCxnSpPr>
        <xdr:cNvPr id="436" name="直線コネクタ 435"/>
        <xdr:cNvCxnSpPr/>
      </xdr:nvCxnSpPr>
      <xdr:spPr>
        <a:xfrm>
          <a:off x="13004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118110</xdr:rowOff>
    </xdr:from>
    <xdr:to>
      <xdr:col>20</xdr:col>
      <xdr:colOff>209550</xdr:colOff>
      <xdr:row>76</xdr:row>
      <xdr:rowOff>48261</xdr:rowOff>
    </xdr:to>
    <xdr:sp macro="" textlink="">
      <xdr:nvSpPr>
        <xdr:cNvPr id="437" name="フローチャート : 判断 436"/>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58437</xdr:rowOff>
    </xdr:from>
    <xdr:ext cx="762000" cy="259045"/>
    <xdr:sp macro="" textlink="">
      <xdr:nvSpPr>
        <xdr:cNvPr id="438" name="テキスト ボックス 437"/>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39" name="フローチャート : 判断 438"/>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62247</xdr:rowOff>
    </xdr:from>
    <xdr:ext cx="762000" cy="259045"/>
    <xdr:sp macro="" textlink="">
      <xdr:nvSpPr>
        <xdr:cNvPr id="440" name="テキスト ボックス 439"/>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46" name="円/楕円 445"/>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147338</xdr:rowOff>
    </xdr:from>
    <xdr:ext cx="762000" cy="259045"/>
    <xdr:sp macro="" textlink="">
      <xdr:nvSpPr>
        <xdr:cNvPr id="447" name="公債費以外該当値テキスト"/>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45720</xdr:rowOff>
    </xdr:from>
    <xdr:to>
      <xdr:col>22</xdr:col>
      <xdr:colOff>615950</xdr:colOff>
      <xdr:row>77</xdr:row>
      <xdr:rowOff>147320</xdr:rowOff>
    </xdr:to>
    <xdr:sp macro="" textlink="">
      <xdr:nvSpPr>
        <xdr:cNvPr id="448" name="円/楕円 447"/>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49" name="テキスト ボックス 448"/>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118111</xdr:rowOff>
    </xdr:from>
    <xdr:to>
      <xdr:col>21</xdr:col>
      <xdr:colOff>412750</xdr:colOff>
      <xdr:row>77</xdr:row>
      <xdr:rowOff>48261</xdr:rowOff>
    </xdr:to>
    <xdr:sp macro="" textlink="">
      <xdr:nvSpPr>
        <xdr:cNvPr id="450" name="円/楕円 449"/>
        <xdr:cNvSpPr/>
      </xdr:nvSpPr>
      <xdr:spPr>
        <a:xfrm>
          <a:off x="14732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33038</xdr:rowOff>
    </xdr:from>
    <xdr:ext cx="762000" cy="259045"/>
    <xdr:sp macro="" textlink="">
      <xdr:nvSpPr>
        <xdr:cNvPr id="451" name="テキスト ボックス 450"/>
        <xdr:cNvSpPr txBox="1"/>
      </xdr:nvSpPr>
      <xdr:spPr>
        <a:xfrm>
          <a:off x="14401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91439</xdr:rowOff>
    </xdr:from>
    <xdr:to>
      <xdr:col>20</xdr:col>
      <xdr:colOff>209550</xdr:colOff>
      <xdr:row>77</xdr:row>
      <xdr:rowOff>21589</xdr:rowOff>
    </xdr:to>
    <xdr:sp macro="" textlink="">
      <xdr:nvSpPr>
        <xdr:cNvPr id="452" name="円/楕円 451"/>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6366</xdr:rowOff>
    </xdr:from>
    <xdr:ext cx="762000" cy="259045"/>
    <xdr:sp macro="" textlink="">
      <xdr:nvSpPr>
        <xdr:cNvPr id="453" name="テキスト ボックス 452"/>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54" name="円/楕円 453"/>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55" name="テキスト ボックス 454"/>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熊本県多良木町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1941</xdr:rowOff>
    </xdr:from>
    <xdr:to>
      <xdr:col>4</xdr:col>
      <xdr:colOff>1117600</xdr:colOff>
      <xdr:row>19</xdr:row>
      <xdr:rowOff>2638</xdr:rowOff>
    </xdr:to>
    <xdr:cxnSp macro="">
      <xdr:nvCxnSpPr>
        <xdr:cNvPr id="46" name="直線コネクタ 45"/>
        <xdr:cNvCxnSpPr/>
      </xdr:nvCxnSpPr>
      <xdr:spPr bwMode="auto">
        <a:xfrm flipV="1">
          <a:off x="5003800" y="3307116"/>
          <a:ext cx="647700" cy="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2638</xdr:rowOff>
    </xdr:from>
    <xdr:to>
      <xdr:col>4</xdr:col>
      <xdr:colOff>469900</xdr:colOff>
      <xdr:row>19</xdr:row>
      <xdr:rowOff>58136</xdr:rowOff>
    </xdr:to>
    <xdr:cxnSp macro="">
      <xdr:nvCxnSpPr>
        <xdr:cNvPr id="49" name="直線コネクタ 48"/>
        <xdr:cNvCxnSpPr/>
      </xdr:nvCxnSpPr>
      <xdr:spPr bwMode="auto">
        <a:xfrm flipV="1">
          <a:off x="4305300" y="3307813"/>
          <a:ext cx="698500" cy="55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35483</xdr:rowOff>
    </xdr:from>
    <xdr:to>
      <xdr:col>4</xdr:col>
      <xdr:colOff>520700</xdr:colOff>
      <xdr:row>18</xdr:row>
      <xdr:rowOff>137082</xdr:rowOff>
    </xdr:to>
    <xdr:sp macro="" textlink="">
      <xdr:nvSpPr>
        <xdr:cNvPr id="50" name="フローチャート : 判断 49"/>
        <xdr:cNvSpPr/>
      </xdr:nvSpPr>
      <xdr:spPr bwMode="auto">
        <a:xfrm>
          <a:off x="49530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147260</xdr:rowOff>
    </xdr:from>
    <xdr:ext cx="736600" cy="259045"/>
    <xdr:sp macro="" textlink="">
      <xdr:nvSpPr>
        <xdr:cNvPr id="51" name="テキスト ボックス 50"/>
        <xdr:cNvSpPr txBox="1"/>
      </xdr:nvSpPr>
      <xdr:spPr>
        <a:xfrm>
          <a:off x="4622800" y="2938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44031</xdr:rowOff>
    </xdr:from>
    <xdr:to>
      <xdr:col>3</xdr:col>
      <xdr:colOff>904875</xdr:colOff>
      <xdr:row>19</xdr:row>
      <xdr:rowOff>58136</xdr:rowOff>
    </xdr:to>
    <xdr:cxnSp macro="">
      <xdr:nvCxnSpPr>
        <xdr:cNvPr id="52" name="直線コネクタ 51"/>
        <xdr:cNvCxnSpPr/>
      </xdr:nvCxnSpPr>
      <xdr:spPr bwMode="auto">
        <a:xfrm>
          <a:off x="3606800" y="3349206"/>
          <a:ext cx="698500" cy="14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49616</xdr:rowOff>
    </xdr:from>
    <xdr:to>
      <xdr:col>3</xdr:col>
      <xdr:colOff>955675</xdr:colOff>
      <xdr:row>18</xdr:row>
      <xdr:rowOff>151216</xdr:rowOff>
    </xdr:to>
    <xdr:sp macro="" textlink="">
      <xdr:nvSpPr>
        <xdr:cNvPr id="53" name="フローチャート : 判断 52"/>
        <xdr:cNvSpPr/>
      </xdr:nvSpPr>
      <xdr:spPr bwMode="auto">
        <a:xfrm>
          <a:off x="42545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161393</xdr:rowOff>
    </xdr:from>
    <xdr:ext cx="762000" cy="259045"/>
    <xdr:sp macro="" textlink="">
      <xdr:nvSpPr>
        <xdr:cNvPr id="54" name="テキスト ボックス 53"/>
        <xdr:cNvSpPr txBox="1"/>
      </xdr:nvSpPr>
      <xdr:spPr>
        <a:xfrm>
          <a:off x="3924300" y="295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34019</xdr:rowOff>
    </xdr:from>
    <xdr:to>
      <xdr:col>3</xdr:col>
      <xdr:colOff>206375</xdr:colOff>
      <xdr:row>19</xdr:row>
      <xdr:rowOff>44031</xdr:rowOff>
    </xdr:to>
    <xdr:cxnSp macro="">
      <xdr:nvCxnSpPr>
        <xdr:cNvPr id="55" name="直線コネクタ 54"/>
        <xdr:cNvCxnSpPr/>
      </xdr:nvCxnSpPr>
      <xdr:spPr bwMode="auto">
        <a:xfrm>
          <a:off x="2908300" y="3339194"/>
          <a:ext cx="698500" cy="10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44575</xdr:rowOff>
    </xdr:from>
    <xdr:to>
      <xdr:col>3</xdr:col>
      <xdr:colOff>257175</xdr:colOff>
      <xdr:row>18</xdr:row>
      <xdr:rowOff>146175</xdr:rowOff>
    </xdr:to>
    <xdr:sp macro="" textlink="">
      <xdr:nvSpPr>
        <xdr:cNvPr id="56" name="フローチャート : 判断 55"/>
        <xdr:cNvSpPr/>
      </xdr:nvSpPr>
      <xdr:spPr bwMode="auto">
        <a:xfrm>
          <a:off x="35560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156352</xdr:rowOff>
    </xdr:from>
    <xdr:ext cx="762000" cy="259045"/>
    <xdr:sp macro="" textlink="">
      <xdr:nvSpPr>
        <xdr:cNvPr id="57" name="テキスト ボックス 56"/>
        <xdr:cNvSpPr txBox="1"/>
      </xdr:nvSpPr>
      <xdr:spPr>
        <a:xfrm>
          <a:off x="3225800" y="294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39775</xdr:rowOff>
    </xdr:from>
    <xdr:to>
      <xdr:col>2</xdr:col>
      <xdr:colOff>692150</xdr:colOff>
      <xdr:row>18</xdr:row>
      <xdr:rowOff>141374</xdr:rowOff>
    </xdr:to>
    <xdr:sp macro="" textlink="">
      <xdr:nvSpPr>
        <xdr:cNvPr id="58" name="フローチャート : 判断 57"/>
        <xdr:cNvSpPr/>
      </xdr:nvSpPr>
      <xdr:spPr bwMode="auto">
        <a:xfrm>
          <a:off x="2857500" y="3173500"/>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151552</xdr:rowOff>
    </xdr:from>
    <xdr:ext cx="762000" cy="259045"/>
    <xdr:sp macro="" textlink="">
      <xdr:nvSpPr>
        <xdr:cNvPr id="59" name="テキスト ボックス 58"/>
        <xdr:cNvSpPr txBox="1"/>
      </xdr:nvSpPr>
      <xdr:spPr>
        <a:xfrm>
          <a:off x="2527300" y="29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122591</xdr:rowOff>
    </xdr:from>
    <xdr:to>
      <xdr:col>5</xdr:col>
      <xdr:colOff>34925</xdr:colOff>
      <xdr:row>19</xdr:row>
      <xdr:rowOff>52741</xdr:rowOff>
    </xdr:to>
    <xdr:sp macro="" textlink="">
      <xdr:nvSpPr>
        <xdr:cNvPr id="65" name="円/楕円 64"/>
        <xdr:cNvSpPr/>
      </xdr:nvSpPr>
      <xdr:spPr bwMode="auto">
        <a:xfrm>
          <a:off x="5600700" y="325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94668</xdr:rowOff>
    </xdr:from>
    <xdr:ext cx="762000" cy="259045"/>
    <xdr:sp macro="" textlink="">
      <xdr:nvSpPr>
        <xdr:cNvPr id="66" name="人口1人当たり決算額の推移該当値テキスト130"/>
        <xdr:cNvSpPr txBox="1"/>
      </xdr:nvSpPr>
      <xdr:spPr>
        <a:xfrm>
          <a:off x="5740400" y="322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110,216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123288</xdr:rowOff>
    </xdr:from>
    <xdr:to>
      <xdr:col>4</xdr:col>
      <xdr:colOff>520700</xdr:colOff>
      <xdr:row>19</xdr:row>
      <xdr:rowOff>53438</xdr:rowOff>
    </xdr:to>
    <xdr:sp macro="" textlink="">
      <xdr:nvSpPr>
        <xdr:cNvPr id="67" name="円/楕円 66"/>
        <xdr:cNvSpPr/>
      </xdr:nvSpPr>
      <xdr:spPr bwMode="auto">
        <a:xfrm>
          <a:off x="4953000" y="325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38215</xdr:rowOff>
    </xdr:from>
    <xdr:ext cx="736600" cy="259045"/>
    <xdr:sp macro="" textlink="">
      <xdr:nvSpPr>
        <xdr:cNvPr id="68" name="テキスト ボックス 67"/>
        <xdr:cNvSpPr txBox="1"/>
      </xdr:nvSpPr>
      <xdr:spPr>
        <a:xfrm>
          <a:off x="4622800" y="334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110,094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7336</xdr:rowOff>
    </xdr:from>
    <xdr:to>
      <xdr:col>3</xdr:col>
      <xdr:colOff>955675</xdr:colOff>
      <xdr:row>19</xdr:row>
      <xdr:rowOff>108936</xdr:rowOff>
    </xdr:to>
    <xdr:sp macro="" textlink="">
      <xdr:nvSpPr>
        <xdr:cNvPr id="69" name="円/楕円 68"/>
        <xdr:cNvSpPr/>
      </xdr:nvSpPr>
      <xdr:spPr bwMode="auto">
        <a:xfrm>
          <a:off x="4254500" y="331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93713</xdr:rowOff>
    </xdr:from>
    <xdr:ext cx="762000" cy="259045"/>
    <xdr:sp macro="" textlink="">
      <xdr:nvSpPr>
        <xdr:cNvPr id="70" name="テキスト ボックス 69"/>
        <xdr:cNvSpPr txBox="1"/>
      </xdr:nvSpPr>
      <xdr:spPr>
        <a:xfrm>
          <a:off x="3924300" y="339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100,383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164681</xdr:rowOff>
    </xdr:from>
    <xdr:to>
      <xdr:col>3</xdr:col>
      <xdr:colOff>257175</xdr:colOff>
      <xdr:row>19</xdr:row>
      <xdr:rowOff>94831</xdr:rowOff>
    </xdr:to>
    <xdr:sp macro="" textlink="">
      <xdr:nvSpPr>
        <xdr:cNvPr id="71" name="円/楕円 70"/>
        <xdr:cNvSpPr/>
      </xdr:nvSpPr>
      <xdr:spPr bwMode="auto">
        <a:xfrm>
          <a:off x="3556000" y="3298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79608</xdr:rowOff>
    </xdr:from>
    <xdr:ext cx="762000" cy="259045"/>
    <xdr:sp macro="" textlink="">
      <xdr:nvSpPr>
        <xdr:cNvPr id="72" name="テキスト ボックス 71"/>
        <xdr:cNvSpPr txBox="1"/>
      </xdr:nvSpPr>
      <xdr:spPr>
        <a:xfrm>
          <a:off x="3225800" y="338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102,851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154669</xdr:rowOff>
    </xdr:from>
    <xdr:to>
      <xdr:col>2</xdr:col>
      <xdr:colOff>692150</xdr:colOff>
      <xdr:row>19</xdr:row>
      <xdr:rowOff>84819</xdr:rowOff>
    </xdr:to>
    <xdr:sp macro="" textlink="">
      <xdr:nvSpPr>
        <xdr:cNvPr id="73" name="円/楕円 72"/>
        <xdr:cNvSpPr/>
      </xdr:nvSpPr>
      <xdr:spPr bwMode="auto">
        <a:xfrm>
          <a:off x="2857500" y="3288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69596</xdr:rowOff>
    </xdr:from>
    <xdr:ext cx="762000" cy="259045"/>
    <xdr:sp macro="" textlink="">
      <xdr:nvSpPr>
        <xdr:cNvPr id="74" name="テキスト ボックス 73"/>
        <xdr:cNvSpPr txBox="1"/>
      </xdr:nvSpPr>
      <xdr:spPr>
        <a:xfrm>
          <a:off x="2527300" y="337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281066</xdr:rowOff>
    </xdr:from>
    <xdr:to>
      <xdr:col>4</xdr:col>
      <xdr:colOff>1117600</xdr:colOff>
      <xdr:row>35</xdr:row>
      <xdr:rowOff>313363</xdr:rowOff>
    </xdr:to>
    <xdr:cxnSp macro="">
      <xdr:nvCxnSpPr>
        <xdr:cNvPr id="109" name="直線コネクタ 108"/>
        <xdr:cNvCxnSpPr/>
      </xdr:nvCxnSpPr>
      <xdr:spPr bwMode="auto">
        <a:xfrm>
          <a:off x="5003800" y="6891416"/>
          <a:ext cx="647700" cy="32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257019</xdr:rowOff>
    </xdr:from>
    <xdr:to>
      <xdr:col>4</xdr:col>
      <xdr:colOff>469900</xdr:colOff>
      <xdr:row>35</xdr:row>
      <xdr:rowOff>281066</xdr:rowOff>
    </xdr:to>
    <xdr:cxnSp macro="">
      <xdr:nvCxnSpPr>
        <xdr:cNvPr id="112" name="直線コネクタ 111"/>
        <xdr:cNvCxnSpPr/>
      </xdr:nvCxnSpPr>
      <xdr:spPr bwMode="auto">
        <a:xfrm>
          <a:off x="4305300" y="6867369"/>
          <a:ext cx="698500" cy="24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227022</xdr:rowOff>
    </xdr:from>
    <xdr:to>
      <xdr:col>4</xdr:col>
      <xdr:colOff>520700</xdr:colOff>
      <xdr:row>35</xdr:row>
      <xdr:rowOff>328622</xdr:rowOff>
    </xdr:to>
    <xdr:sp macro="" textlink="">
      <xdr:nvSpPr>
        <xdr:cNvPr id="113" name="フローチャート : 判断 112"/>
        <xdr:cNvSpPr/>
      </xdr:nvSpPr>
      <xdr:spPr bwMode="auto">
        <a:xfrm>
          <a:off x="49530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338799</xdr:rowOff>
    </xdr:from>
    <xdr:ext cx="736600" cy="259045"/>
    <xdr:sp macro="" textlink="">
      <xdr:nvSpPr>
        <xdr:cNvPr id="114" name="テキスト ボックス 113"/>
        <xdr:cNvSpPr txBox="1"/>
      </xdr:nvSpPr>
      <xdr:spPr>
        <a:xfrm>
          <a:off x="4622800" y="660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226310</xdr:rowOff>
    </xdr:from>
    <xdr:to>
      <xdr:col>3</xdr:col>
      <xdr:colOff>904875</xdr:colOff>
      <xdr:row>35</xdr:row>
      <xdr:rowOff>257019</xdr:rowOff>
    </xdr:to>
    <xdr:cxnSp macro="">
      <xdr:nvCxnSpPr>
        <xdr:cNvPr id="115" name="直線コネクタ 114"/>
        <xdr:cNvCxnSpPr/>
      </xdr:nvCxnSpPr>
      <xdr:spPr bwMode="auto">
        <a:xfrm>
          <a:off x="3606800" y="6836660"/>
          <a:ext cx="698500" cy="30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183207</xdr:rowOff>
    </xdr:from>
    <xdr:to>
      <xdr:col>3</xdr:col>
      <xdr:colOff>955675</xdr:colOff>
      <xdr:row>35</xdr:row>
      <xdr:rowOff>284807</xdr:rowOff>
    </xdr:to>
    <xdr:sp macro="" textlink="">
      <xdr:nvSpPr>
        <xdr:cNvPr id="116" name="フローチャート : 判断 115"/>
        <xdr:cNvSpPr/>
      </xdr:nvSpPr>
      <xdr:spPr bwMode="auto">
        <a:xfrm>
          <a:off x="42545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294984</xdr:rowOff>
    </xdr:from>
    <xdr:ext cx="762000" cy="259045"/>
    <xdr:sp macro="" textlink="">
      <xdr:nvSpPr>
        <xdr:cNvPr id="117" name="テキスト ボックス 116"/>
        <xdr:cNvSpPr txBox="1"/>
      </xdr:nvSpPr>
      <xdr:spPr>
        <a:xfrm>
          <a:off x="3924300" y="656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181472</xdr:rowOff>
    </xdr:from>
    <xdr:to>
      <xdr:col>3</xdr:col>
      <xdr:colOff>206375</xdr:colOff>
      <xdr:row>35</xdr:row>
      <xdr:rowOff>226310</xdr:rowOff>
    </xdr:to>
    <xdr:cxnSp macro="">
      <xdr:nvCxnSpPr>
        <xdr:cNvPr id="118" name="直線コネクタ 117"/>
        <xdr:cNvCxnSpPr/>
      </xdr:nvCxnSpPr>
      <xdr:spPr bwMode="auto">
        <a:xfrm>
          <a:off x="2908300" y="6791822"/>
          <a:ext cx="698500" cy="44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155666</xdr:rowOff>
    </xdr:from>
    <xdr:to>
      <xdr:col>3</xdr:col>
      <xdr:colOff>257175</xdr:colOff>
      <xdr:row>35</xdr:row>
      <xdr:rowOff>257266</xdr:rowOff>
    </xdr:to>
    <xdr:sp macro="" textlink="">
      <xdr:nvSpPr>
        <xdr:cNvPr id="119" name="フローチャート : 判断 118"/>
        <xdr:cNvSpPr/>
      </xdr:nvSpPr>
      <xdr:spPr bwMode="auto">
        <a:xfrm>
          <a:off x="35560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267443</xdr:rowOff>
    </xdr:from>
    <xdr:ext cx="762000" cy="259045"/>
    <xdr:sp macro="" textlink="">
      <xdr:nvSpPr>
        <xdr:cNvPr id="120" name="テキスト ボックス 119"/>
        <xdr:cNvSpPr txBox="1"/>
      </xdr:nvSpPr>
      <xdr:spPr>
        <a:xfrm>
          <a:off x="3225800" y="653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119862</xdr:rowOff>
    </xdr:from>
    <xdr:to>
      <xdr:col>2</xdr:col>
      <xdr:colOff>692150</xdr:colOff>
      <xdr:row>35</xdr:row>
      <xdr:rowOff>221462</xdr:rowOff>
    </xdr:to>
    <xdr:sp macro="" textlink="">
      <xdr:nvSpPr>
        <xdr:cNvPr id="121" name="フローチャート : 判断 120"/>
        <xdr:cNvSpPr/>
      </xdr:nvSpPr>
      <xdr:spPr bwMode="auto">
        <a:xfrm>
          <a:off x="2857500" y="6730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231639</xdr:rowOff>
    </xdr:from>
    <xdr:ext cx="762000" cy="259045"/>
    <xdr:sp macro="" textlink="">
      <xdr:nvSpPr>
        <xdr:cNvPr id="122" name="テキスト ボックス 121"/>
        <xdr:cNvSpPr txBox="1"/>
      </xdr:nvSpPr>
      <xdr:spPr>
        <a:xfrm>
          <a:off x="2527300" y="649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262563</xdr:rowOff>
    </xdr:from>
    <xdr:to>
      <xdr:col>5</xdr:col>
      <xdr:colOff>34925</xdr:colOff>
      <xdr:row>36</xdr:row>
      <xdr:rowOff>21263</xdr:rowOff>
    </xdr:to>
    <xdr:sp macro="" textlink="">
      <xdr:nvSpPr>
        <xdr:cNvPr id="128" name="円/楕円 127"/>
        <xdr:cNvSpPr/>
      </xdr:nvSpPr>
      <xdr:spPr bwMode="auto">
        <a:xfrm>
          <a:off x="5600700" y="687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234640</xdr:rowOff>
    </xdr:from>
    <xdr:ext cx="762000" cy="259045"/>
    <xdr:sp macro="" textlink="">
      <xdr:nvSpPr>
        <xdr:cNvPr id="129" name="人口1人当たり決算額の推移該当値テキスト445"/>
        <xdr:cNvSpPr txBox="1"/>
      </xdr:nvSpPr>
      <xdr:spPr>
        <a:xfrm>
          <a:off x="5740400" y="684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230266</xdr:rowOff>
    </xdr:from>
    <xdr:to>
      <xdr:col>4</xdr:col>
      <xdr:colOff>520700</xdr:colOff>
      <xdr:row>35</xdr:row>
      <xdr:rowOff>331866</xdr:rowOff>
    </xdr:to>
    <xdr:sp macro="" textlink="">
      <xdr:nvSpPr>
        <xdr:cNvPr id="130" name="円/楕円 129"/>
        <xdr:cNvSpPr/>
      </xdr:nvSpPr>
      <xdr:spPr bwMode="auto">
        <a:xfrm>
          <a:off x="4953000" y="684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316643</xdr:rowOff>
    </xdr:from>
    <xdr:ext cx="736600" cy="259045"/>
    <xdr:sp macro="" textlink="">
      <xdr:nvSpPr>
        <xdr:cNvPr id="131" name="テキスト ボックス 130"/>
        <xdr:cNvSpPr txBox="1"/>
      </xdr:nvSpPr>
      <xdr:spPr>
        <a:xfrm>
          <a:off x="4622800" y="6926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206219</xdr:rowOff>
    </xdr:from>
    <xdr:to>
      <xdr:col>3</xdr:col>
      <xdr:colOff>955675</xdr:colOff>
      <xdr:row>35</xdr:row>
      <xdr:rowOff>307819</xdr:rowOff>
    </xdr:to>
    <xdr:sp macro="" textlink="">
      <xdr:nvSpPr>
        <xdr:cNvPr id="132" name="円/楕円 131"/>
        <xdr:cNvSpPr/>
      </xdr:nvSpPr>
      <xdr:spPr bwMode="auto">
        <a:xfrm>
          <a:off x="4254500" y="6816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292596</xdr:rowOff>
    </xdr:from>
    <xdr:ext cx="762000" cy="259045"/>
    <xdr:sp macro="" textlink="">
      <xdr:nvSpPr>
        <xdr:cNvPr id="133" name="テキスト ボックス 132"/>
        <xdr:cNvSpPr txBox="1"/>
      </xdr:nvSpPr>
      <xdr:spPr>
        <a:xfrm>
          <a:off x="3924300" y="690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175510</xdr:rowOff>
    </xdr:from>
    <xdr:to>
      <xdr:col>3</xdr:col>
      <xdr:colOff>257175</xdr:colOff>
      <xdr:row>35</xdr:row>
      <xdr:rowOff>277110</xdr:rowOff>
    </xdr:to>
    <xdr:sp macro="" textlink="">
      <xdr:nvSpPr>
        <xdr:cNvPr id="134" name="円/楕円 133"/>
        <xdr:cNvSpPr/>
      </xdr:nvSpPr>
      <xdr:spPr bwMode="auto">
        <a:xfrm>
          <a:off x="3556000" y="6785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261887</xdr:rowOff>
    </xdr:from>
    <xdr:ext cx="762000" cy="259045"/>
    <xdr:sp macro="" textlink="">
      <xdr:nvSpPr>
        <xdr:cNvPr id="135" name="テキスト ボックス 134"/>
        <xdr:cNvSpPr txBox="1"/>
      </xdr:nvSpPr>
      <xdr:spPr>
        <a:xfrm>
          <a:off x="3225800" y="687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41,127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130672</xdr:rowOff>
    </xdr:from>
    <xdr:to>
      <xdr:col>2</xdr:col>
      <xdr:colOff>692150</xdr:colOff>
      <xdr:row>35</xdr:row>
      <xdr:rowOff>232272</xdr:rowOff>
    </xdr:to>
    <xdr:sp macro="" textlink="">
      <xdr:nvSpPr>
        <xdr:cNvPr id="136" name="円/楕円 135"/>
        <xdr:cNvSpPr/>
      </xdr:nvSpPr>
      <xdr:spPr bwMode="auto">
        <a:xfrm>
          <a:off x="2857500" y="6741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217049</xdr:rowOff>
    </xdr:from>
    <xdr:ext cx="762000" cy="259045"/>
    <xdr:sp macro="" textlink="">
      <xdr:nvSpPr>
        <xdr:cNvPr id="137" name="テキスト ボックス 136"/>
        <xdr:cNvSpPr txBox="1"/>
      </xdr:nvSpPr>
      <xdr:spPr>
        <a:xfrm>
          <a:off x="2527300" y="682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熊本県多良木町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10,165
10,141
16,586.00
6,710,636
6,335,668
358,677
4,041,083
6,060,833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72278</xdr:rowOff>
    </xdr:from>
    <xdr:to>
      <xdr:col>6</xdr:col>
      <xdr:colOff>511175</xdr:colOff>
      <xdr:row>37</xdr:row>
      <xdr:rowOff>84272</xdr:rowOff>
    </xdr:to>
    <xdr:cxnSp macro="">
      <xdr:nvCxnSpPr>
        <xdr:cNvPr id="61" name="直線コネクタ 60"/>
        <xdr:cNvCxnSpPr/>
      </xdr:nvCxnSpPr>
      <xdr:spPr>
        <a:xfrm flipV="1">
          <a:off x="3797300" y="6415928"/>
          <a:ext cx="838200" cy="1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84272</xdr:rowOff>
    </xdr:from>
    <xdr:to>
      <xdr:col>5</xdr:col>
      <xdr:colOff>358775</xdr:colOff>
      <xdr:row>37</xdr:row>
      <xdr:rowOff>131318</xdr:rowOff>
    </xdr:to>
    <xdr:cxnSp macro="">
      <xdr:nvCxnSpPr>
        <xdr:cNvPr id="64" name="直線コネクタ 63"/>
        <xdr:cNvCxnSpPr/>
      </xdr:nvCxnSpPr>
      <xdr:spPr>
        <a:xfrm flipV="1">
          <a:off x="2908300" y="6427922"/>
          <a:ext cx="889000" cy="4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136129</xdr:rowOff>
    </xdr:from>
    <xdr:to>
      <xdr:col>5</xdr:col>
      <xdr:colOff>409575</xdr:colOff>
      <xdr:row>37</xdr:row>
      <xdr:rowOff>66279</xdr:rowOff>
    </xdr:to>
    <xdr:sp macro="" textlink="">
      <xdr:nvSpPr>
        <xdr:cNvPr id="65" name="フローチャート : 判断 64"/>
        <xdr:cNvSpPr/>
      </xdr:nvSpPr>
      <xdr:spPr>
        <a:xfrm>
          <a:off x="3746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82806</xdr:rowOff>
    </xdr:from>
    <xdr:ext cx="534377" cy="259045"/>
    <xdr:sp macro="" textlink="">
      <xdr:nvSpPr>
        <xdr:cNvPr id="66" name="テキスト ボックス 65"/>
        <xdr:cNvSpPr txBox="1"/>
      </xdr:nvSpPr>
      <xdr:spPr>
        <a:xfrm>
          <a:off x="3530111" y="60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114645</xdr:rowOff>
    </xdr:from>
    <xdr:to>
      <xdr:col>4</xdr:col>
      <xdr:colOff>155575</xdr:colOff>
      <xdr:row>37</xdr:row>
      <xdr:rowOff>131318</xdr:rowOff>
    </xdr:to>
    <xdr:cxnSp macro="">
      <xdr:nvCxnSpPr>
        <xdr:cNvPr id="67" name="直線コネクタ 66"/>
        <xdr:cNvCxnSpPr/>
      </xdr:nvCxnSpPr>
      <xdr:spPr>
        <a:xfrm>
          <a:off x="2019300" y="6458295"/>
          <a:ext cx="889000" cy="1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148968</xdr:rowOff>
    </xdr:from>
    <xdr:to>
      <xdr:col>4</xdr:col>
      <xdr:colOff>206375</xdr:colOff>
      <xdr:row>37</xdr:row>
      <xdr:rowOff>79118</xdr:rowOff>
    </xdr:to>
    <xdr:sp macro="" textlink="">
      <xdr:nvSpPr>
        <xdr:cNvPr id="68" name="フローチャート : 判断 67"/>
        <xdr:cNvSpPr/>
      </xdr:nvSpPr>
      <xdr:spPr>
        <a:xfrm>
          <a:off x="2857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95645</xdr:rowOff>
    </xdr:from>
    <xdr:ext cx="534377" cy="259045"/>
    <xdr:sp macro="" textlink="">
      <xdr:nvSpPr>
        <xdr:cNvPr id="69" name="テキスト ボックス 68"/>
        <xdr:cNvSpPr txBox="1"/>
      </xdr:nvSpPr>
      <xdr:spPr>
        <a:xfrm>
          <a:off x="2641111" y="609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114645</xdr:rowOff>
    </xdr:from>
    <xdr:to>
      <xdr:col>2</xdr:col>
      <xdr:colOff>638175</xdr:colOff>
      <xdr:row>37</xdr:row>
      <xdr:rowOff>118258</xdr:rowOff>
    </xdr:to>
    <xdr:cxnSp macro="">
      <xdr:nvCxnSpPr>
        <xdr:cNvPr id="70" name="直線コネクタ 69"/>
        <xdr:cNvCxnSpPr/>
      </xdr:nvCxnSpPr>
      <xdr:spPr>
        <a:xfrm flipV="1">
          <a:off x="1130300" y="6458295"/>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133843</xdr:rowOff>
    </xdr:from>
    <xdr:to>
      <xdr:col>3</xdr:col>
      <xdr:colOff>3175</xdr:colOff>
      <xdr:row>37</xdr:row>
      <xdr:rowOff>63993</xdr:rowOff>
    </xdr:to>
    <xdr:sp macro="" textlink="">
      <xdr:nvSpPr>
        <xdr:cNvPr id="71" name="フローチャート : 判断 70"/>
        <xdr:cNvSpPr/>
      </xdr:nvSpPr>
      <xdr:spPr>
        <a:xfrm>
          <a:off x="1968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80520</xdr:rowOff>
    </xdr:from>
    <xdr:ext cx="534377" cy="259045"/>
    <xdr:sp macro="" textlink="">
      <xdr:nvSpPr>
        <xdr:cNvPr id="72" name="テキスト ボックス 71"/>
        <xdr:cNvSpPr txBox="1"/>
      </xdr:nvSpPr>
      <xdr:spPr>
        <a:xfrm>
          <a:off x="1752111" y="608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127076</xdr:rowOff>
    </xdr:from>
    <xdr:to>
      <xdr:col>1</xdr:col>
      <xdr:colOff>485775</xdr:colOff>
      <xdr:row>37</xdr:row>
      <xdr:rowOff>57226</xdr:rowOff>
    </xdr:to>
    <xdr:sp macro="" textlink="">
      <xdr:nvSpPr>
        <xdr:cNvPr id="73" name="フローチャート : 判断 72"/>
        <xdr:cNvSpPr/>
      </xdr:nvSpPr>
      <xdr:spPr>
        <a:xfrm>
          <a:off x="1079500" y="62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73753</xdr:rowOff>
    </xdr:from>
    <xdr:ext cx="534377" cy="259045"/>
    <xdr:sp macro="" textlink="">
      <xdr:nvSpPr>
        <xdr:cNvPr id="74" name="テキスト ボックス 73"/>
        <xdr:cNvSpPr txBox="1"/>
      </xdr:nvSpPr>
      <xdr:spPr>
        <a:xfrm>
          <a:off x="863111" y="60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21478</xdr:rowOff>
    </xdr:from>
    <xdr:to>
      <xdr:col>6</xdr:col>
      <xdr:colOff>561975</xdr:colOff>
      <xdr:row>37</xdr:row>
      <xdr:rowOff>123078</xdr:rowOff>
    </xdr:to>
    <xdr:sp macro="" textlink="">
      <xdr:nvSpPr>
        <xdr:cNvPr id="80" name="円/楕円 79"/>
        <xdr:cNvSpPr/>
      </xdr:nvSpPr>
      <xdr:spPr>
        <a:xfrm>
          <a:off x="4584700" y="63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171355</xdr:rowOff>
    </xdr:from>
    <xdr:ext cx="534377" cy="259045"/>
    <xdr:sp macro="" textlink="">
      <xdr:nvSpPr>
        <xdr:cNvPr id="81" name="人件費該当値テキスト"/>
        <xdr:cNvSpPr txBox="1"/>
      </xdr:nvSpPr>
      <xdr:spPr>
        <a:xfrm>
          <a:off x="4686300" y="634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91,348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33472</xdr:rowOff>
    </xdr:from>
    <xdr:to>
      <xdr:col>5</xdr:col>
      <xdr:colOff>409575</xdr:colOff>
      <xdr:row>37</xdr:row>
      <xdr:rowOff>135072</xdr:rowOff>
    </xdr:to>
    <xdr:sp macro="" textlink="">
      <xdr:nvSpPr>
        <xdr:cNvPr id="82" name="円/楕円 81"/>
        <xdr:cNvSpPr/>
      </xdr:nvSpPr>
      <xdr:spPr>
        <a:xfrm>
          <a:off x="3746500" y="637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126199</xdr:rowOff>
    </xdr:from>
    <xdr:ext cx="534377" cy="259045"/>
    <xdr:sp macro="" textlink="">
      <xdr:nvSpPr>
        <xdr:cNvPr id="83" name="テキスト ボックス 82"/>
        <xdr:cNvSpPr txBox="1"/>
      </xdr:nvSpPr>
      <xdr:spPr>
        <a:xfrm>
          <a:off x="3530111" y="646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89,774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80518</xdr:rowOff>
    </xdr:from>
    <xdr:to>
      <xdr:col>4</xdr:col>
      <xdr:colOff>206375</xdr:colOff>
      <xdr:row>38</xdr:row>
      <xdr:rowOff>10668</xdr:rowOff>
    </xdr:to>
    <xdr:sp macro="" textlink="">
      <xdr:nvSpPr>
        <xdr:cNvPr id="84" name="円/楕円 83"/>
        <xdr:cNvSpPr/>
      </xdr:nvSpPr>
      <xdr:spPr>
        <a:xfrm>
          <a:off x="28575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1795</xdr:rowOff>
    </xdr:from>
    <xdr:ext cx="534377" cy="259045"/>
    <xdr:sp macro="" textlink="">
      <xdr:nvSpPr>
        <xdr:cNvPr id="85" name="テキスト ボックス 84"/>
        <xdr:cNvSpPr txBox="1"/>
      </xdr:nvSpPr>
      <xdr:spPr>
        <a:xfrm>
          <a:off x="2641111" y="65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83,600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63845</xdr:rowOff>
    </xdr:from>
    <xdr:to>
      <xdr:col>3</xdr:col>
      <xdr:colOff>3175</xdr:colOff>
      <xdr:row>37</xdr:row>
      <xdr:rowOff>165446</xdr:rowOff>
    </xdr:to>
    <xdr:sp macro="" textlink="">
      <xdr:nvSpPr>
        <xdr:cNvPr id="86" name="円/楕円 85"/>
        <xdr:cNvSpPr/>
      </xdr:nvSpPr>
      <xdr:spPr>
        <a:xfrm>
          <a:off x="1968500" y="64074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156573</xdr:rowOff>
    </xdr:from>
    <xdr:ext cx="534377" cy="259045"/>
    <xdr:sp macro="" textlink="">
      <xdr:nvSpPr>
        <xdr:cNvPr id="87" name="テキスト ボックス 86"/>
        <xdr:cNvSpPr txBox="1"/>
      </xdr:nvSpPr>
      <xdr:spPr>
        <a:xfrm>
          <a:off x="1752111" y="650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85,788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67458</xdr:rowOff>
    </xdr:from>
    <xdr:to>
      <xdr:col>1</xdr:col>
      <xdr:colOff>485775</xdr:colOff>
      <xdr:row>37</xdr:row>
      <xdr:rowOff>169058</xdr:rowOff>
    </xdr:to>
    <xdr:sp macro="" textlink="">
      <xdr:nvSpPr>
        <xdr:cNvPr id="88" name="円/楕円 87"/>
        <xdr:cNvSpPr/>
      </xdr:nvSpPr>
      <xdr:spPr>
        <a:xfrm>
          <a:off x="1079500" y="641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160184</xdr:rowOff>
    </xdr:from>
    <xdr:ext cx="534377" cy="259045"/>
    <xdr:sp macro="" textlink="">
      <xdr:nvSpPr>
        <xdr:cNvPr id="89" name="テキスト ボックス 88"/>
        <xdr:cNvSpPr txBox="1"/>
      </xdr:nvSpPr>
      <xdr:spPr>
        <a:xfrm>
          <a:off x="863111" y="650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37241</xdr:rowOff>
    </xdr:from>
    <xdr:to>
      <xdr:col>6</xdr:col>
      <xdr:colOff>511175</xdr:colOff>
      <xdr:row>58</xdr:row>
      <xdr:rowOff>58996</xdr:rowOff>
    </xdr:to>
    <xdr:cxnSp macro="">
      <xdr:nvCxnSpPr>
        <xdr:cNvPr id="119" name="直線コネクタ 118"/>
        <xdr:cNvCxnSpPr/>
      </xdr:nvCxnSpPr>
      <xdr:spPr>
        <a:xfrm flipV="1">
          <a:off x="3797300" y="9981341"/>
          <a:ext cx="8382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58996</xdr:rowOff>
    </xdr:from>
    <xdr:to>
      <xdr:col>5</xdr:col>
      <xdr:colOff>358775</xdr:colOff>
      <xdr:row>58</xdr:row>
      <xdr:rowOff>136835</xdr:rowOff>
    </xdr:to>
    <xdr:cxnSp macro="">
      <xdr:nvCxnSpPr>
        <xdr:cNvPr id="122" name="直線コネクタ 121"/>
        <xdr:cNvCxnSpPr/>
      </xdr:nvCxnSpPr>
      <xdr:spPr>
        <a:xfrm flipV="1">
          <a:off x="2908300" y="10003096"/>
          <a:ext cx="889000" cy="7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3" name="フローチャート : 判断 122"/>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132983</xdr:rowOff>
    </xdr:from>
    <xdr:ext cx="534377" cy="259045"/>
    <xdr:sp macro="" textlink="">
      <xdr:nvSpPr>
        <xdr:cNvPr id="124" name="テキスト ボックス 123"/>
        <xdr:cNvSpPr txBox="1"/>
      </xdr:nvSpPr>
      <xdr:spPr>
        <a:xfrm>
          <a:off x="3530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136835</xdr:rowOff>
    </xdr:from>
    <xdr:to>
      <xdr:col>4</xdr:col>
      <xdr:colOff>155575</xdr:colOff>
      <xdr:row>59</xdr:row>
      <xdr:rowOff>16004</xdr:rowOff>
    </xdr:to>
    <xdr:cxnSp macro="">
      <xdr:nvCxnSpPr>
        <xdr:cNvPr id="125" name="直線コネクタ 124"/>
        <xdr:cNvCxnSpPr/>
      </xdr:nvCxnSpPr>
      <xdr:spPr>
        <a:xfrm flipV="1">
          <a:off x="2019300" y="1008093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6" name="フローチャート : 判断 125"/>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7" name="テキスト ボックス 126"/>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144653</xdr:rowOff>
    </xdr:from>
    <xdr:to>
      <xdr:col>2</xdr:col>
      <xdr:colOff>638175</xdr:colOff>
      <xdr:row>59</xdr:row>
      <xdr:rowOff>16004</xdr:rowOff>
    </xdr:to>
    <xdr:cxnSp macro="">
      <xdr:nvCxnSpPr>
        <xdr:cNvPr id="128" name="直線コネクタ 127"/>
        <xdr:cNvCxnSpPr/>
      </xdr:nvCxnSpPr>
      <xdr:spPr>
        <a:xfrm>
          <a:off x="1130300" y="10088753"/>
          <a:ext cx="889000" cy="4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29" name="フローチャート : 判断 128"/>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0" name="テキスト ボックス 129"/>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1" name="フローチャート : 判断 130"/>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2" name="テキスト ボックス 131"/>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157891</xdr:rowOff>
    </xdr:from>
    <xdr:to>
      <xdr:col>6</xdr:col>
      <xdr:colOff>561975</xdr:colOff>
      <xdr:row>58</xdr:row>
      <xdr:rowOff>88041</xdr:rowOff>
    </xdr:to>
    <xdr:sp macro="" textlink="">
      <xdr:nvSpPr>
        <xdr:cNvPr id="138" name="円/楕円 137"/>
        <xdr:cNvSpPr/>
      </xdr:nvSpPr>
      <xdr:spPr>
        <a:xfrm>
          <a:off x="4584700" y="993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72818</xdr:rowOff>
    </xdr:from>
    <xdr:ext cx="534377" cy="259045"/>
    <xdr:sp macro="" textlink="">
      <xdr:nvSpPr>
        <xdr:cNvPr id="139" name="物件費該当値テキスト"/>
        <xdr:cNvSpPr txBox="1"/>
      </xdr:nvSpPr>
      <xdr:spPr>
        <a:xfrm>
          <a:off x="4686300" y="98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8196</xdr:rowOff>
    </xdr:from>
    <xdr:to>
      <xdr:col>5</xdr:col>
      <xdr:colOff>409575</xdr:colOff>
      <xdr:row>58</xdr:row>
      <xdr:rowOff>109796</xdr:rowOff>
    </xdr:to>
    <xdr:sp macro="" textlink="">
      <xdr:nvSpPr>
        <xdr:cNvPr id="140" name="円/楕円 139"/>
        <xdr:cNvSpPr/>
      </xdr:nvSpPr>
      <xdr:spPr>
        <a:xfrm>
          <a:off x="3746500" y="995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100923</xdr:rowOff>
    </xdr:from>
    <xdr:ext cx="534377" cy="259045"/>
    <xdr:sp macro="" textlink="">
      <xdr:nvSpPr>
        <xdr:cNvPr id="141" name="テキスト ボックス 140"/>
        <xdr:cNvSpPr txBox="1"/>
      </xdr:nvSpPr>
      <xdr:spPr>
        <a:xfrm>
          <a:off x="3530111" y="1004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86035</xdr:rowOff>
    </xdr:from>
    <xdr:to>
      <xdr:col>4</xdr:col>
      <xdr:colOff>206375</xdr:colOff>
      <xdr:row>59</xdr:row>
      <xdr:rowOff>16185</xdr:rowOff>
    </xdr:to>
    <xdr:sp macro="" textlink="">
      <xdr:nvSpPr>
        <xdr:cNvPr id="142" name="円/楕円 141"/>
        <xdr:cNvSpPr/>
      </xdr:nvSpPr>
      <xdr:spPr>
        <a:xfrm>
          <a:off x="2857500" y="100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7312</xdr:rowOff>
    </xdr:from>
    <xdr:ext cx="534377" cy="259045"/>
    <xdr:sp macro="" textlink="">
      <xdr:nvSpPr>
        <xdr:cNvPr id="143" name="テキスト ボックス 142"/>
        <xdr:cNvSpPr txBox="1"/>
      </xdr:nvSpPr>
      <xdr:spPr>
        <a:xfrm>
          <a:off x="2641111" y="1012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136654</xdr:rowOff>
    </xdr:from>
    <xdr:to>
      <xdr:col>3</xdr:col>
      <xdr:colOff>3175</xdr:colOff>
      <xdr:row>59</xdr:row>
      <xdr:rowOff>66804</xdr:rowOff>
    </xdr:to>
    <xdr:sp macro="" textlink="">
      <xdr:nvSpPr>
        <xdr:cNvPr id="144" name="円/楕円 143"/>
        <xdr:cNvSpPr/>
      </xdr:nvSpPr>
      <xdr:spPr>
        <a:xfrm>
          <a:off x="1968500" y="1008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57931</xdr:rowOff>
    </xdr:from>
    <xdr:ext cx="534377" cy="259045"/>
    <xdr:sp macro="" textlink="">
      <xdr:nvSpPr>
        <xdr:cNvPr id="145" name="テキスト ボックス 144"/>
        <xdr:cNvSpPr txBox="1"/>
      </xdr:nvSpPr>
      <xdr:spPr>
        <a:xfrm>
          <a:off x="1752111" y="1017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93853</xdr:rowOff>
    </xdr:from>
    <xdr:to>
      <xdr:col>1</xdr:col>
      <xdr:colOff>485775</xdr:colOff>
      <xdr:row>59</xdr:row>
      <xdr:rowOff>24003</xdr:rowOff>
    </xdr:to>
    <xdr:sp macro="" textlink="">
      <xdr:nvSpPr>
        <xdr:cNvPr id="146" name="円/楕円 145"/>
        <xdr:cNvSpPr/>
      </xdr:nvSpPr>
      <xdr:spPr>
        <a:xfrm>
          <a:off x="1079500" y="100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15130</xdr:rowOff>
    </xdr:from>
    <xdr:ext cx="534377" cy="259045"/>
    <xdr:sp macro="" textlink="">
      <xdr:nvSpPr>
        <xdr:cNvPr id="147" name="テキスト ボックス 146"/>
        <xdr:cNvSpPr txBox="1"/>
      </xdr:nvSpPr>
      <xdr:spPr>
        <a:xfrm>
          <a:off x="863111" y="1013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124498</xdr:rowOff>
    </xdr:from>
    <xdr:to>
      <xdr:col>6</xdr:col>
      <xdr:colOff>511175</xdr:colOff>
      <xdr:row>77</xdr:row>
      <xdr:rowOff>165151</xdr:rowOff>
    </xdr:to>
    <xdr:cxnSp macro="">
      <xdr:nvCxnSpPr>
        <xdr:cNvPr id="176" name="直線コネクタ 175"/>
        <xdr:cNvCxnSpPr/>
      </xdr:nvCxnSpPr>
      <xdr:spPr>
        <a:xfrm flipV="1">
          <a:off x="3797300" y="13326148"/>
          <a:ext cx="8382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96114</xdr:rowOff>
    </xdr:from>
    <xdr:to>
      <xdr:col>5</xdr:col>
      <xdr:colOff>358775</xdr:colOff>
      <xdr:row>77</xdr:row>
      <xdr:rowOff>165151</xdr:rowOff>
    </xdr:to>
    <xdr:cxnSp macro="">
      <xdr:nvCxnSpPr>
        <xdr:cNvPr id="179" name="直線コネクタ 178"/>
        <xdr:cNvCxnSpPr/>
      </xdr:nvCxnSpPr>
      <xdr:spPr>
        <a:xfrm>
          <a:off x="2908300" y="13297764"/>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0" name="フローチャート : 判断 179"/>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1" name="テキスト ボックス 180"/>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96114</xdr:rowOff>
    </xdr:from>
    <xdr:to>
      <xdr:col>4</xdr:col>
      <xdr:colOff>155575</xdr:colOff>
      <xdr:row>77</xdr:row>
      <xdr:rowOff>121069</xdr:rowOff>
    </xdr:to>
    <xdr:cxnSp macro="">
      <xdr:nvCxnSpPr>
        <xdr:cNvPr id="182" name="直線コネクタ 181"/>
        <xdr:cNvCxnSpPr/>
      </xdr:nvCxnSpPr>
      <xdr:spPr>
        <a:xfrm flipV="1">
          <a:off x="2019300" y="13297764"/>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3" name="フローチャート : 判断 182"/>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4" name="テキスト ボックス 183"/>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112840</xdr:rowOff>
    </xdr:from>
    <xdr:to>
      <xdr:col>2</xdr:col>
      <xdr:colOff>638175</xdr:colOff>
      <xdr:row>77</xdr:row>
      <xdr:rowOff>121069</xdr:rowOff>
    </xdr:to>
    <xdr:cxnSp macro="">
      <xdr:nvCxnSpPr>
        <xdr:cNvPr id="185" name="直線コネクタ 184"/>
        <xdr:cNvCxnSpPr/>
      </xdr:nvCxnSpPr>
      <xdr:spPr>
        <a:xfrm>
          <a:off x="1130300" y="13314490"/>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6" name="フローチャート : 判断 185"/>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7" name="テキスト ボックス 186"/>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88" name="フローチャート : 判断 187"/>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89" name="テキスト ボックス 188"/>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73698</xdr:rowOff>
    </xdr:from>
    <xdr:to>
      <xdr:col>6</xdr:col>
      <xdr:colOff>561975</xdr:colOff>
      <xdr:row>78</xdr:row>
      <xdr:rowOff>3848</xdr:rowOff>
    </xdr:to>
    <xdr:sp macro="" textlink="">
      <xdr:nvSpPr>
        <xdr:cNvPr id="195" name="円/楕円 194"/>
        <xdr:cNvSpPr/>
      </xdr:nvSpPr>
      <xdr:spPr>
        <a:xfrm>
          <a:off x="4584700" y="132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52125</xdr:rowOff>
    </xdr:from>
    <xdr:ext cx="469744" cy="259045"/>
    <xdr:sp macro="" textlink="">
      <xdr:nvSpPr>
        <xdr:cNvPr id="196" name="維持補修費該当値テキスト"/>
        <xdr:cNvSpPr txBox="1"/>
      </xdr:nvSpPr>
      <xdr:spPr>
        <a:xfrm>
          <a:off x="4686300" y="1325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114351</xdr:rowOff>
    </xdr:from>
    <xdr:to>
      <xdr:col>5</xdr:col>
      <xdr:colOff>409575</xdr:colOff>
      <xdr:row>78</xdr:row>
      <xdr:rowOff>44501</xdr:rowOff>
    </xdr:to>
    <xdr:sp macro="" textlink="">
      <xdr:nvSpPr>
        <xdr:cNvPr id="197" name="円/楕円 196"/>
        <xdr:cNvSpPr/>
      </xdr:nvSpPr>
      <xdr:spPr>
        <a:xfrm>
          <a:off x="3746500" y="133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35628</xdr:rowOff>
    </xdr:from>
    <xdr:ext cx="469744" cy="259045"/>
    <xdr:sp macro="" textlink="">
      <xdr:nvSpPr>
        <xdr:cNvPr id="198" name="テキスト ボックス 197"/>
        <xdr:cNvSpPr txBox="1"/>
      </xdr:nvSpPr>
      <xdr:spPr>
        <a:xfrm>
          <a:off x="3562427" y="1340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45314</xdr:rowOff>
    </xdr:from>
    <xdr:to>
      <xdr:col>4</xdr:col>
      <xdr:colOff>206375</xdr:colOff>
      <xdr:row>77</xdr:row>
      <xdr:rowOff>146914</xdr:rowOff>
    </xdr:to>
    <xdr:sp macro="" textlink="">
      <xdr:nvSpPr>
        <xdr:cNvPr id="199" name="円/楕円 198"/>
        <xdr:cNvSpPr/>
      </xdr:nvSpPr>
      <xdr:spPr>
        <a:xfrm>
          <a:off x="2857500" y="132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138041</xdr:rowOff>
    </xdr:from>
    <xdr:ext cx="469744" cy="259045"/>
    <xdr:sp macro="" textlink="">
      <xdr:nvSpPr>
        <xdr:cNvPr id="200" name="テキスト ボックス 199"/>
        <xdr:cNvSpPr txBox="1"/>
      </xdr:nvSpPr>
      <xdr:spPr>
        <a:xfrm>
          <a:off x="2673427" y="1333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70269</xdr:rowOff>
    </xdr:from>
    <xdr:to>
      <xdr:col>3</xdr:col>
      <xdr:colOff>3175</xdr:colOff>
      <xdr:row>78</xdr:row>
      <xdr:rowOff>419</xdr:rowOff>
    </xdr:to>
    <xdr:sp macro="" textlink="">
      <xdr:nvSpPr>
        <xdr:cNvPr id="201" name="円/楕円 200"/>
        <xdr:cNvSpPr/>
      </xdr:nvSpPr>
      <xdr:spPr>
        <a:xfrm>
          <a:off x="1968500" y="132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162996</xdr:rowOff>
    </xdr:from>
    <xdr:ext cx="469744" cy="259045"/>
    <xdr:sp macro="" textlink="">
      <xdr:nvSpPr>
        <xdr:cNvPr id="202" name="テキスト ボックス 201"/>
        <xdr:cNvSpPr txBox="1"/>
      </xdr:nvSpPr>
      <xdr:spPr>
        <a:xfrm>
          <a:off x="1784427" y="1336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62040</xdr:rowOff>
    </xdr:from>
    <xdr:to>
      <xdr:col>1</xdr:col>
      <xdr:colOff>485775</xdr:colOff>
      <xdr:row>77</xdr:row>
      <xdr:rowOff>163640</xdr:rowOff>
    </xdr:to>
    <xdr:sp macro="" textlink="">
      <xdr:nvSpPr>
        <xdr:cNvPr id="203" name="円/楕円 202"/>
        <xdr:cNvSpPr/>
      </xdr:nvSpPr>
      <xdr:spPr>
        <a:xfrm>
          <a:off x="1079500" y="132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154767</xdr:rowOff>
    </xdr:from>
    <xdr:ext cx="469744" cy="259045"/>
    <xdr:sp macro="" textlink="">
      <xdr:nvSpPr>
        <xdr:cNvPr id="204" name="テキスト ボックス 203"/>
        <xdr:cNvSpPr txBox="1"/>
      </xdr:nvSpPr>
      <xdr:spPr>
        <a:xfrm>
          <a:off x="895427" y="1335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37725</xdr:rowOff>
    </xdr:from>
    <xdr:to>
      <xdr:col>6</xdr:col>
      <xdr:colOff>511175</xdr:colOff>
      <xdr:row>92</xdr:row>
      <xdr:rowOff>22619</xdr:rowOff>
    </xdr:to>
    <xdr:cxnSp macro="">
      <xdr:nvCxnSpPr>
        <xdr:cNvPr id="234" name="直線コネクタ 233"/>
        <xdr:cNvCxnSpPr/>
      </xdr:nvCxnSpPr>
      <xdr:spPr>
        <a:xfrm flipV="1">
          <a:off x="3797300" y="15639675"/>
          <a:ext cx="838200" cy="15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22619</xdr:rowOff>
    </xdr:from>
    <xdr:to>
      <xdr:col>5</xdr:col>
      <xdr:colOff>358775</xdr:colOff>
      <xdr:row>92</xdr:row>
      <xdr:rowOff>147416</xdr:rowOff>
    </xdr:to>
    <xdr:cxnSp macro="">
      <xdr:nvCxnSpPr>
        <xdr:cNvPr id="237" name="直線コネクタ 236"/>
        <xdr:cNvCxnSpPr/>
      </xdr:nvCxnSpPr>
      <xdr:spPr>
        <a:xfrm flipV="1">
          <a:off x="2908300" y="15796019"/>
          <a:ext cx="889000" cy="12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160889</xdr:rowOff>
    </xdr:from>
    <xdr:to>
      <xdr:col>5</xdr:col>
      <xdr:colOff>409575</xdr:colOff>
      <xdr:row>96</xdr:row>
      <xdr:rowOff>91039</xdr:rowOff>
    </xdr:to>
    <xdr:sp macro="" textlink="">
      <xdr:nvSpPr>
        <xdr:cNvPr id="238" name="フローチャート : 判断 237"/>
        <xdr:cNvSpPr/>
      </xdr:nvSpPr>
      <xdr:spPr>
        <a:xfrm>
          <a:off x="3746500" y="1644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82166</xdr:rowOff>
    </xdr:from>
    <xdr:ext cx="534377" cy="259045"/>
    <xdr:sp macro="" textlink="">
      <xdr:nvSpPr>
        <xdr:cNvPr id="239" name="テキスト ボックス 238"/>
        <xdr:cNvSpPr txBox="1"/>
      </xdr:nvSpPr>
      <xdr:spPr>
        <a:xfrm>
          <a:off x="3530111" y="1654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147416</xdr:rowOff>
    </xdr:from>
    <xdr:to>
      <xdr:col>4</xdr:col>
      <xdr:colOff>155575</xdr:colOff>
      <xdr:row>93</xdr:row>
      <xdr:rowOff>26200</xdr:rowOff>
    </xdr:to>
    <xdr:cxnSp macro="">
      <xdr:nvCxnSpPr>
        <xdr:cNvPr id="240" name="直線コネクタ 239"/>
        <xdr:cNvCxnSpPr/>
      </xdr:nvCxnSpPr>
      <xdr:spPr>
        <a:xfrm flipV="1">
          <a:off x="2019300" y="15920816"/>
          <a:ext cx="889000" cy="5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109131</xdr:rowOff>
    </xdr:from>
    <xdr:to>
      <xdr:col>4</xdr:col>
      <xdr:colOff>206375</xdr:colOff>
      <xdr:row>97</xdr:row>
      <xdr:rowOff>39281</xdr:rowOff>
    </xdr:to>
    <xdr:sp macro="" textlink="">
      <xdr:nvSpPr>
        <xdr:cNvPr id="241" name="フローチャート : 判断 240"/>
        <xdr:cNvSpPr/>
      </xdr:nvSpPr>
      <xdr:spPr>
        <a:xfrm>
          <a:off x="2857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30408</xdr:rowOff>
    </xdr:from>
    <xdr:ext cx="534377" cy="259045"/>
    <xdr:sp macro="" textlink="">
      <xdr:nvSpPr>
        <xdr:cNvPr id="242" name="テキスト ボックス 241"/>
        <xdr:cNvSpPr txBox="1"/>
      </xdr:nvSpPr>
      <xdr:spPr>
        <a:xfrm>
          <a:off x="2641111" y="166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26200</xdr:rowOff>
    </xdr:from>
    <xdr:to>
      <xdr:col>2</xdr:col>
      <xdr:colOff>638175</xdr:colOff>
      <xdr:row>93</xdr:row>
      <xdr:rowOff>137567</xdr:rowOff>
    </xdr:to>
    <xdr:cxnSp macro="">
      <xdr:nvCxnSpPr>
        <xdr:cNvPr id="243" name="直線コネクタ 242"/>
        <xdr:cNvCxnSpPr/>
      </xdr:nvCxnSpPr>
      <xdr:spPr>
        <a:xfrm flipV="1">
          <a:off x="1130300" y="15971050"/>
          <a:ext cx="8890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140621</xdr:rowOff>
    </xdr:from>
    <xdr:to>
      <xdr:col>3</xdr:col>
      <xdr:colOff>3175</xdr:colOff>
      <xdr:row>97</xdr:row>
      <xdr:rowOff>70771</xdr:rowOff>
    </xdr:to>
    <xdr:sp macro="" textlink="">
      <xdr:nvSpPr>
        <xdr:cNvPr id="244" name="フローチャート : 判断 243"/>
        <xdr:cNvSpPr/>
      </xdr:nvSpPr>
      <xdr:spPr>
        <a:xfrm>
          <a:off x="1968500" y="165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61898</xdr:rowOff>
    </xdr:from>
    <xdr:ext cx="534377" cy="259045"/>
    <xdr:sp macro="" textlink="">
      <xdr:nvSpPr>
        <xdr:cNvPr id="245" name="テキスト ボックス 244"/>
        <xdr:cNvSpPr txBox="1"/>
      </xdr:nvSpPr>
      <xdr:spPr>
        <a:xfrm>
          <a:off x="1752111" y="166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168472</xdr:rowOff>
    </xdr:from>
    <xdr:to>
      <xdr:col>1</xdr:col>
      <xdr:colOff>485775</xdr:colOff>
      <xdr:row>97</xdr:row>
      <xdr:rowOff>98622</xdr:rowOff>
    </xdr:to>
    <xdr:sp macro="" textlink="">
      <xdr:nvSpPr>
        <xdr:cNvPr id="246" name="フローチャート : 判断 245"/>
        <xdr:cNvSpPr/>
      </xdr:nvSpPr>
      <xdr:spPr>
        <a:xfrm>
          <a:off x="1079500" y="1662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89749</xdr:rowOff>
    </xdr:from>
    <xdr:ext cx="534377" cy="259045"/>
    <xdr:sp macro="" textlink="">
      <xdr:nvSpPr>
        <xdr:cNvPr id="247" name="テキスト ボックス 246"/>
        <xdr:cNvSpPr txBox="1"/>
      </xdr:nvSpPr>
      <xdr:spPr>
        <a:xfrm>
          <a:off x="863111" y="167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158375</xdr:rowOff>
    </xdr:from>
    <xdr:to>
      <xdr:col>6</xdr:col>
      <xdr:colOff>561975</xdr:colOff>
      <xdr:row>91</xdr:row>
      <xdr:rowOff>88525</xdr:rowOff>
    </xdr:to>
    <xdr:sp macro="" textlink="">
      <xdr:nvSpPr>
        <xdr:cNvPr id="253" name="円/楕円 252"/>
        <xdr:cNvSpPr/>
      </xdr:nvSpPr>
      <xdr:spPr>
        <a:xfrm>
          <a:off x="4584700" y="155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73302</xdr:rowOff>
    </xdr:from>
    <xdr:ext cx="599010" cy="259045"/>
    <xdr:sp macro="" textlink="">
      <xdr:nvSpPr>
        <xdr:cNvPr id="254" name="扶助費該当値テキスト"/>
        <xdr:cNvSpPr txBox="1"/>
      </xdr:nvSpPr>
      <xdr:spPr>
        <a:xfrm>
          <a:off x="4686300" y="1550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112,353</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143269</xdr:rowOff>
    </xdr:from>
    <xdr:to>
      <xdr:col>5</xdr:col>
      <xdr:colOff>409575</xdr:colOff>
      <xdr:row>92</xdr:row>
      <xdr:rowOff>73419</xdr:rowOff>
    </xdr:to>
    <xdr:sp macro="" textlink="">
      <xdr:nvSpPr>
        <xdr:cNvPr id="255" name="円/楕円 254"/>
        <xdr:cNvSpPr/>
      </xdr:nvSpPr>
      <xdr:spPr>
        <a:xfrm>
          <a:off x="3746500" y="1574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89946</xdr:rowOff>
    </xdr:from>
    <xdr:ext cx="599010" cy="259045"/>
    <xdr:sp macro="" textlink="">
      <xdr:nvSpPr>
        <xdr:cNvPr id="256" name="テキスト ボックス 255"/>
        <xdr:cNvSpPr txBox="1"/>
      </xdr:nvSpPr>
      <xdr:spPr>
        <a:xfrm>
          <a:off x="3497794" y="1552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104,146</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96616</xdr:rowOff>
    </xdr:from>
    <xdr:to>
      <xdr:col>4</xdr:col>
      <xdr:colOff>206375</xdr:colOff>
      <xdr:row>93</xdr:row>
      <xdr:rowOff>26766</xdr:rowOff>
    </xdr:to>
    <xdr:sp macro="" textlink="">
      <xdr:nvSpPr>
        <xdr:cNvPr id="257" name="円/楕円 256"/>
        <xdr:cNvSpPr/>
      </xdr:nvSpPr>
      <xdr:spPr>
        <a:xfrm>
          <a:off x="2857500" y="158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43293</xdr:rowOff>
    </xdr:from>
    <xdr:ext cx="534377" cy="259045"/>
    <xdr:sp macro="" textlink="">
      <xdr:nvSpPr>
        <xdr:cNvPr id="258" name="テキスト ボックス 257"/>
        <xdr:cNvSpPr txBox="1"/>
      </xdr:nvSpPr>
      <xdr:spPr>
        <a:xfrm>
          <a:off x="2641111" y="1564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97,595</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146850</xdr:rowOff>
    </xdr:from>
    <xdr:to>
      <xdr:col>3</xdr:col>
      <xdr:colOff>3175</xdr:colOff>
      <xdr:row>93</xdr:row>
      <xdr:rowOff>77000</xdr:rowOff>
    </xdr:to>
    <xdr:sp macro="" textlink="">
      <xdr:nvSpPr>
        <xdr:cNvPr id="259" name="円/楕円 258"/>
        <xdr:cNvSpPr/>
      </xdr:nvSpPr>
      <xdr:spPr>
        <a:xfrm>
          <a:off x="1968500" y="159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93527</xdr:rowOff>
    </xdr:from>
    <xdr:ext cx="534377" cy="259045"/>
    <xdr:sp macro="" textlink="">
      <xdr:nvSpPr>
        <xdr:cNvPr id="260" name="テキスト ボックス 259"/>
        <xdr:cNvSpPr txBox="1"/>
      </xdr:nvSpPr>
      <xdr:spPr>
        <a:xfrm>
          <a:off x="1752111" y="1569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94,958</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86767</xdr:rowOff>
    </xdr:from>
    <xdr:to>
      <xdr:col>1</xdr:col>
      <xdr:colOff>485775</xdr:colOff>
      <xdr:row>94</xdr:row>
      <xdr:rowOff>16917</xdr:rowOff>
    </xdr:to>
    <xdr:sp macro="" textlink="">
      <xdr:nvSpPr>
        <xdr:cNvPr id="261" name="円/楕円 260"/>
        <xdr:cNvSpPr/>
      </xdr:nvSpPr>
      <xdr:spPr>
        <a:xfrm>
          <a:off x="1079500" y="160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33444</xdr:rowOff>
    </xdr:from>
    <xdr:ext cx="534377" cy="259045"/>
    <xdr:sp macro="" textlink="">
      <xdr:nvSpPr>
        <xdr:cNvPr id="262" name="テキスト ボックス 261"/>
        <xdr:cNvSpPr txBox="1"/>
      </xdr:nvSpPr>
      <xdr:spPr>
        <a:xfrm>
          <a:off x="863111" y="1580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120148</xdr:rowOff>
    </xdr:from>
    <xdr:to>
      <xdr:col>15</xdr:col>
      <xdr:colOff>180975</xdr:colOff>
      <xdr:row>37</xdr:row>
      <xdr:rowOff>170407</xdr:rowOff>
    </xdr:to>
    <xdr:cxnSp macro="">
      <xdr:nvCxnSpPr>
        <xdr:cNvPr id="293" name="直線コネクタ 292"/>
        <xdr:cNvCxnSpPr/>
      </xdr:nvCxnSpPr>
      <xdr:spPr>
        <a:xfrm flipV="1">
          <a:off x="9639300" y="6463798"/>
          <a:ext cx="838200" cy="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170407</xdr:rowOff>
    </xdr:from>
    <xdr:to>
      <xdr:col>14</xdr:col>
      <xdr:colOff>28575</xdr:colOff>
      <xdr:row>38</xdr:row>
      <xdr:rowOff>1848</xdr:rowOff>
    </xdr:to>
    <xdr:cxnSp macro="">
      <xdr:nvCxnSpPr>
        <xdr:cNvPr id="296" name="直線コネクタ 295"/>
        <xdr:cNvCxnSpPr/>
      </xdr:nvCxnSpPr>
      <xdr:spPr>
        <a:xfrm flipV="1">
          <a:off x="8750300" y="6514057"/>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66575</xdr:rowOff>
    </xdr:from>
    <xdr:to>
      <xdr:col>14</xdr:col>
      <xdr:colOff>79375</xdr:colOff>
      <xdr:row>37</xdr:row>
      <xdr:rowOff>168176</xdr:rowOff>
    </xdr:to>
    <xdr:sp macro="" textlink="">
      <xdr:nvSpPr>
        <xdr:cNvPr id="297" name="フローチャート : 判断 296"/>
        <xdr:cNvSpPr/>
      </xdr:nvSpPr>
      <xdr:spPr>
        <a:xfrm>
          <a:off x="9588500" y="6410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13252</xdr:rowOff>
    </xdr:from>
    <xdr:ext cx="534377" cy="259045"/>
    <xdr:sp macro="" textlink="">
      <xdr:nvSpPr>
        <xdr:cNvPr id="298" name="テキスト ボックス 297"/>
        <xdr:cNvSpPr txBox="1"/>
      </xdr:nvSpPr>
      <xdr:spPr>
        <a:xfrm>
          <a:off x="9372111" y="618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1848</xdr:rowOff>
    </xdr:from>
    <xdr:to>
      <xdr:col>12</xdr:col>
      <xdr:colOff>511175</xdr:colOff>
      <xdr:row>38</xdr:row>
      <xdr:rowOff>6410</xdr:rowOff>
    </xdr:to>
    <xdr:cxnSp macro="">
      <xdr:nvCxnSpPr>
        <xdr:cNvPr id="299" name="直線コネクタ 298"/>
        <xdr:cNvCxnSpPr/>
      </xdr:nvCxnSpPr>
      <xdr:spPr>
        <a:xfrm flipV="1">
          <a:off x="7861300" y="6516948"/>
          <a:ext cx="8890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91039</xdr:rowOff>
    </xdr:from>
    <xdr:to>
      <xdr:col>12</xdr:col>
      <xdr:colOff>561975</xdr:colOff>
      <xdr:row>38</xdr:row>
      <xdr:rowOff>21189</xdr:rowOff>
    </xdr:to>
    <xdr:sp macro="" textlink="">
      <xdr:nvSpPr>
        <xdr:cNvPr id="300" name="フローチャート : 判断 299"/>
        <xdr:cNvSpPr/>
      </xdr:nvSpPr>
      <xdr:spPr>
        <a:xfrm>
          <a:off x="8699500" y="643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37716</xdr:rowOff>
    </xdr:from>
    <xdr:ext cx="534377" cy="259045"/>
    <xdr:sp macro="" textlink="">
      <xdr:nvSpPr>
        <xdr:cNvPr id="301" name="テキスト ボックス 300"/>
        <xdr:cNvSpPr txBox="1"/>
      </xdr:nvSpPr>
      <xdr:spPr>
        <a:xfrm>
          <a:off x="8483111" y="620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5319</xdr:rowOff>
    </xdr:from>
    <xdr:to>
      <xdr:col>11</xdr:col>
      <xdr:colOff>307975</xdr:colOff>
      <xdr:row>38</xdr:row>
      <xdr:rowOff>6410</xdr:rowOff>
    </xdr:to>
    <xdr:cxnSp macro="">
      <xdr:nvCxnSpPr>
        <xdr:cNvPr id="302" name="直線コネクタ 301"/>
        <xdr:cNvCxnSpPr/>
      </xdr:nvCxnSpPr>
      <xdr:spPr>
        <a:xfrm>
          <a:off x="6972300" y="6520419"/>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94713</xdr:rowOff>
    </xdr:from>
    <xdr:to>
      <xdr:col>11</xdr:col>
      <xdr:colOff>358775</xdr:colOff>
      <xdr:row>38</xdr:row>
      <xdr:rowOff>24863</xdr:rowOff>
    </xdr:to>
    <xdr:sp macro="" textlink="">
      <xdr:nvSpPr>
        <xdr:cNvPr id="303" name="フローチャート : 判断 302"/>
        <xdr:cNvSpPr/>
      </xdr:nvSpPr>
      <xdr:spPr>
        <a:xfrm>
          <a:off x="7810500" y="643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41390</xdr:rowOff>
    </xdr:from>
    <xdr:ext cx="534377" cy="259045"/>
    <xdr:sp macro="" textlink="">
      <xdr:nvSpPr>
        <xdr:cNvPr id="304" name="テキスト ボックス 303"/>
        <xdr:cNvSpPr txBox="1"/>
      </xdr:nvSpPr>
      <xdr:spPr>
        <a:xfrm>
          <a:off x="7594111" y="621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52517</xdr:rowOff>
    </xdr:from>
    <xdr:to>
      <xdr:col>10</xdr:col>
      <xdr:colOff>155575</xdr:colOff>
      <xdr:row>37</xdr:row>
      <xdr:rowOff>154117</xdr:rowOff>
    </xdr:to>
    <xdr:sp macro="" textlink="">
      <xdr:nvSpPr>
        <xdr:cNvPr id="305" name="フローチャート : 判断 304"/>
        <xdr:cNvSpPr/>
      </xdr:nvSpPr>
      <xdr:spPr>
        <a:xfrm>
          <a:off x="6921500" y="639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170644</xdr:rowOff>
    </xdr:from>
    <xdr:ext cx="599010" cy="259045"/>
    <xdr:sp macro="" textlink="">
      <xdr:nvSpPr>
        <xdr:cNvPr id="306" name="テキスト ボックス 305"/>
        <xdr:cNvSpPr txBox="1"/>
      </xdr:nvSpPr>
      <xdr:spPr>
        <a:xfrm>
          <a:off x="6672794" y="617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69348</xdr:rowOff>
    </xdr:from>
    <xdr:to>
      <xdr:col>15</xdr:col>
      <xdr:colOff>231775</xdr:colOff>
      <xdr:row>37</xdr:row>
      <xdr:rowOff>170948</xdr:rowOff>
    </xdr:to>
    <xdr:sp macro="" textlink="">
      <xdr:nvSpPr>
        <xdr:cNvPr id="312" name="円/楕円 311"/>
        <xdr:cNvSpPr/>
      </xdr:nvSpPr>
      <xdr:spPr>
        <a:xfrm>
          <a:off x="10426700" y="64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155725</xdr:rowOff>
    </xdr:from>
    <xdr:ext cx="534377" cy="259045"/>
    <xdr:sp macro="" textlink="">
      <xdr:nvSpPr>
        <xdr:cNvPr id="313" name="補助費等該当値テキスト"/>
        <xdr:cNvSpPr txBox="1"/>
      </xdr:nvSpPr>
      <xdr:spPr>
        <a:xfrm>
          <a:off x="10528300" y="63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98,487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119607</xdr:rowOff>
    </xdr:from>
    <xdr:to>
      <xdr:col>14</xdr:col>
      <xdr:colOff>79375</xdr:colOff>
      <xdr:row>38</xdr:row>
      <xdr:rowOff>49757</xdr:rowOff>
    </xdr:to>
    <xdr:sp macro="" textlink="">
      <xdr:nvSpPr>
        <xdr:cNvPr id="314" name="円/楕円 313"/>
        <xdr:cNvSpPr/>
      </xdr:nvSpPr>
      <xdr:spPr>
        <a:xfrm>
          <a:off x="9588500" y="64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40884</xdr:rowOff>
    </xdr:from>
    <xdr:ext cx="534377" cy="259045"/>
    <xdr:sp macro="" textlink="">
      <xdr:nvSpPr>
        <xdr:cNvPr id="315" name="テキスト ボックス 314"/>
        <xdr:cNvSpPr txBox="1"/>
      </xdr:nvSpPr>
      <xdr:spPr>
        <a:xfrm>
          <a:off x="9372111" y="655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83,097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122498</xdr:rowOff>
    </xdr:from>
    <xdr:to>
      <xdr:col>12</xdr:col>
      <xdr:colOff>561975</xdr:colOff>
      <xdr:row>38</xdr:row>
      <xdr:rowOff>52648</xdr:rowOff>
    </xdr:to>
    <xdr:sp macro="" textlink="">
      <xdr:nvSpPr>
        <xdr:cNvPr id="316" name="円/楕円 315"/>
        <xdr:cNvSpPr/>
      </xdr:nvSpPr>
      <xdr:spPr>
        <a:xfrm>
          <a:off x="8699500" y="646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43775</xdr:rowOff>
    </xdr:from>
    <xdr:ext cx="534377" cy="259045"/>
    <xdr:sp macro="" textlink="">
      <xdr:nvSpPr>
        <xdr:cNvPr id="317" name="テキスト ボックス 316"/>
        <xdr:cNvSpPr txBox="1"/>
      </xdr:nvSpPr>
      <xdr:spPr>
        <a:xfrm>
          <a:off x="8483111" y="655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127060</xdr:rowOff>
    </xdr:from>
    <xdr:to>
      <xdr:col>11</xdr:col>
      <xdr:colOff>358775</xdr:colOff>
      <xdr:row>38</xdr:row>
      <xdr:rowOff>57210</xdr:rowOff>
    </xdr:to>
    <xdr:sp macro="" textlink="">
      <xdr:nvSpPr>
        <xdr:cNvPr id="318" name="円/楕円 317"/>
        <xdr:cNvSpPr/>
      </xdr:nvSpPr>
      <xdr:spPr>
        <a:xfrm>
          <a:off x="7810500" y="64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48337</xdr:rowOff>
    </xdr:from>
    <xdr:ext cx="534377" cy="259045"/>
    <xdr:sp macro="" textlink="">
      <xdr:nvSpPr>
        <xdr:cNvPr id="319" name="テキスト ボックス 318"/>
        <xdr:cNvSpPr txBox="1"/>
      </xdr:nvSpPr>
      <xdr:spPr>
        <a:xfrm>
          <a:off x="7594111" y="656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125969</xdr:rowOff>
    </xdr:from>
    <xdr:to>
      <xdr:col>10</xdr:col>
      <xdr:colOff>155575</xdr:colOff>
      <xdr:row>38</xdr:row>
      <xdr:rowOff>56119</xdr:rowOff>
    </xdr:to>
    <xdr:sp macro="" textlink="">
      <xdr:nvSpPr>
        <xdr:cNvPr id="320" name="円/楕円 319"/>
        <xdr:cNvSpPr/>
      </xdr:nvSpPr>
      <xdr:spPr>
        <a:xfrm>
          <a:off x="6921500" y="646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47246</xdr:rowOff>
    </xdr:from>
    <xdr:ext cx="534377" cy="259045"/>
    <xdr:sp macro="" textlink="">
      <xdr:nvSpPr>
        <xdr:cNvPr id="321" name="テキスト ボックス 320"/>
        <xdr:cNvSpPr txBox="1"/>
      </xdr:nvSpPr>
      <xdr:spPr>
        <a:xfrm>
          <a:off x="6705111" y="656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152312</xdr:rowOff>
    </xdr:from>
    <xdr:to>
      <xdr:col>15</xdr:col>
      <xdr:colOff>180975</xdr:colOff>
      <xdr:row>58</xdr:row>
      <xdr:rowOff>23362</xdr:rowOff>
    </xdr:to>
    <xdr:cxnSp macro="">
      <xdr:nvCxnSpPr>
        <xdr:cNvPr id="352" name="直線コネクタ 351"/>
        <xdr:cNvCxnSpPr/>
      </xdr:nvCxnSpPr>
      <xdr:spPr>
        <a:xfrm>
          <a:off x="9639300" y="9924962"/>
          <a:ext cx="838200" cy="4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139167</xdr:rowOff>
    </xdr:from>
    <xdr:to>
      <xdr:col>14</xdr:col>
      <xdr:colOff>28575</xdr:colOff>
      <xdr:row>57</xdr:row>
      <xdr:rowOff>152312</xdr:rowOff>
    </xdr:to>
    <xdr:cxnSp macro="">
      <xdr:nvCxnSpPr>
        <xdr:cNvPr id="355" name="直線コネクタ 354"/>
        <xdr:cNvCxnSpPr/>
      </xdr:nvCxnSpPr>
      <xdr:spPr>
        <a:xfrm>
          <a:off x="8750300" y="9568917"/>
          <a:ext cx="889000" cy="3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130662</xdr:rowOff>
    </xdr:from>
    <xdr:to>
      <xdr:col>14</xdr:col>
      <xdr:colOff>79375</xdr:colOff>
      <xdr:row>57</xdr:row>
      <xdr:rowOff>60812</xdr:rowOff>
    </xdr:to>
    <xdr:sp macro="" textlink="">
      <xdr:nvSpPr>
        <xdr:cNvPr id="356" name="フローチャート : 判断 355"/>
        <xdr:cNvSpPr/>
      </xdr:nvSpPr>
      <xdr:spPr>
        <a:xfrm>
          <a:off x="9588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77339</xdr:rowOff>
    </xdr:from>
    <xdr:ext cx="599010" cy="259045"/>
    <xdr:sp macro="" textlink="">
      <xdr:nvSpPr>
        <xdr:cNvPr id="357" name="テキスト ボックス 356"/>
        <xdr:cNvSpPr txBox="1"/>
      </xdr:nvSpPr>
      <xdr:spPr>
        <a:xfrm>
          <a:off x="9339794" y="95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139167</xdr:rowOff>
    </xdr:from>
    <xdr:to>
      <xdr:col>12</xdr:col>
      <xdr:colOff>511175</xdr:colOff>
      <xdr:row>57</xdr:row>
      <xdr:rowOff>34427</xdr:rowOff>
    </xdr:to>
    <xdr:cxnSp macro="">
      <xdr:nvCxnSpPr>
        <xdr:cNvPr id="358" name="直線コネクタ 357"/>
        <xdr:cNvCxnSpPr/>
      </xdr:nvCxnSpPr>
      <xdr:spPr>
        <a:xfrm flipV="1">
          <a:off x="7861300" y="9568917"/>
          <a:ext cx="889000" cy="23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116407</xdr:rowOff>
    </xdr:from>
    <xdr:to>
      <xdr:col>12</xdr:col>
      <xdr:colOff>561975</xdr:colOff>
      <xdr:row>57</xdr:row>
      <xdr:rowOff>46557</xdr:rowOff>
    </xdr:to>
    <xdr:sp macro="" textlink="">
      <xdr:nvSpPr>
        <xdr:cNvPr id="359" name="フローチャート : 判断 358"/>
        <xdr:cNvSpPr/>
      </xdr:nvSpPr>
      <xdr:spPr>
        <a:xfrm>
          <a:off x="8699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37684</xdr:rowOff>
    </xdr:from>
    <xdr:ext cx="599010" cy="259045"/>
    <xdr:sp macro="" textlink="">
      <xdr:nvSpPr>
        <xdr:cNvPr id="360" name="テキスト ボックス 359"/>
        <xdr:cNvSpPr txBox="1"/>
      </xdr:nvSpPr>
      <xdr:spPr>
        <a:xfrm>
          <a:off x="8450794" y="981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34427</xdr:rowOff>
    </xdr:from>
    <xdr:to>
      <xdr:col>11</xdr:col>
      <xdr:colOff>307975</xdr:colOff>
      <xdr:row>57</xdr:row>
      <xdr:rowOff>49870</xdr:rowOff>
    </xdr:to>
    <xdr:cxnSp macro="">
      <xdr:nvCxnSpPr>
        <xdr:cNvPr id="361" name="直線コネクタ 360"/>
        <xdr:cNvCxnSpPr/>
      </xdr:nvCxnSpPr>
      <xdr:spPr>
        <a:xfrm flipV="1">
          <a:off x="6972300" y="9807077"/>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18370</xdr:rowOff>
    </xdr:from>
    <xdr:to>
      <xdr:col>11</xdr:col>
      <xdr:colOff>358775</xdr:colOff>
      <xdr:row>57</xdr:row>
      <xdr:rowOff>119970</xdr:rowOff>
    </xdr:to>
    <xdr:sp macro="" textlink="">
      <xdr:nvSpPr>
        <xdr:cNvPr id="362" name="フローチャート : 判断 361"/>
        <xdr:cNvSpPr/>
      </xdr:nvSpPr>
      <xdr:spPr>
        <a:xfrm>
          <a:off x="7810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111097</xdr:rowOff>
    </xdr:from>
    <xdr:ext cx="599010" cy="259045"/>
    <xdr:sp macro="" textlink="">
      <xdr:nvSpPr>
        <xdr:cNvPr id="363" name="テキスト ボックス 362"/>
        <xdr:cNvSpPr txBox="1"/>
      </xdr:nvSpPr>
      <xdr:spPr>
        <a:xfrm>
          <a:off x="7561794" y="988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8100</xdr:rowOff>
    </xdr:from>
    <xdr:to>
      <xdr:col>10</xdr:col>
      <xdr:colOff>155575</xdr:colOff>
      <xdr:row>57</xdr:row>
      <xdr:rowOff>109700</xdr:rowOff>
    </xdr:to>
    <xdr:sp macro="" textlink="">
      <xdr:nvSpPr>
        <xdr:cNvPr id="364" name="フローチャート : 判断 363"/>
        <xdr:cNvSpPr/>
      </xdr:nvSpPr>
      <xdr:spPr>
        <a:xfrm>
          <a:off x="6921500" y="978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100827</xdr:rowOff>
    </xdr:from>
    <xdr:ext cx="599010" cy="259045"/>
    <xdr:sp macro="" textlink="">
      <xdr:nvSpPr>
        <xdr:cNvPr id="365" name="テキスト ボックス 364"/>
        <xdr:cNvSpPr txBox="1"/>
      </xdr:nvSpPr>
      <xdr:spPr>
        <a:xfrm>
          <a:off x="6672794" y="987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144012</xdr:rowOff>
    </xdr:from>
    <xdr:to>
      <xdr:col>15</xdr:col>
      <xdr:colOff>231775</xdr:colOff>
      <xdr:row>58</xdr:row>
      <xdr:rowOff>74162</xdr:rowOff>
    </xdr:to>
    <xdr:sp macro="" textlink="">
      <xdr:nvSpPr>
        <xdr:cNvPr id="371" name="円/楕円 370"/>
        <xdr:cNvSpPr/>
      </xdr:nvSpPr>
      <xdr:spPr>
        <a:xfrm>
          <a:off x="10426700" y="99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122439</xdr:rowOff>
    </xdr:from>
    <xdr:ext cx="534377" cy="259045"/>
    <xdr:sp macro="" textlink="">
      <xdr:nvSpPr>
        <xdr:cNvPr id="372" name="普通建設事業費該当値テキスト"/>
        <xdr:cNvSpPr txBox="1"/>
      </xdr:nvSpPr>
      <xdr:spPr>
        <a:xfrm>
          <a:off x="10528300" y="98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75,624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101512</xdr:rowOff>
    </xdr:from>
    <xdr:to>
      <xdr:col>14</xdr:col>
      <xdr:colOff>79375</xdr:colOff>
      <xdr:row>58</xdr:row>
      <xdr:rowOff>31662</xdr:rowOff>
    </xdr:to>
    <xdr:sp macro="" textlink="">
      <xdr:nvSpPr>
        <xdr:cNvPr id="373" name="円/楕円 372"/>
        <xdr:cNvSpPr/>
      </xdr:nvSpPr>
      <xdr:spPr>
        <a:xfrm>
          <a:off x="9588500" y="9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22789</xdr:rowOff>
    </xdr:from>
    <xdr:ext cx="534377" cy="259045"/>
    <xdr:sp macro="" textlink="">
      <xdr:nvSpPr>
        <xdr:cNvPr id="374" name="テキスト ボックス 373"/>
        <xdr:cNvSpPr txBox="1"/>
      </xdr:nvSpPr>
      <xdr:spPr>
        <a:xfrm>
          <a:off x="9372111" y="99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88,638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88367</xdr:rowOff>
    </xdr:from>
    <xdr:to>
      <xdr:col>12</xdr:col>
      <xdr:colOff>561975</xdr:colOff>
      <xdr:row>56</xdr:row>
      <xdr:rowOff>18517</xdr:rowOff>
    </xdr:to>
    <xdr:sp macro="" textlink="">
      <xdr:nvSpPr>
        <xdr:cNvPr id="375" name="円/楕円 374"/>
        <xdr:cNvSpPr/>
      </xdr:nvSpPr>
      <xdr:spPr>
        <a:xfrm>
          <a:off x="8699500" y="951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35044</xdr:rowOff>
    </xdr:from>
    <xdr:ext cx="599010" cy="259045"/>
    <xdr:sp macro="" textlink="">
      <xdr:nvSpPr>
        <xdr:cNvPr id="376" name="テキスト ボックス 375"/>
        <xdr:cNvSpPr txBox="1"/>
      </xdr:nvSpPr>
      <xdr:spPr>
        <a:xfrm>
          <a:off x="8450794" y="929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197,663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155077</xdr:rowOff>
    </xdr:from>
    <xdr:to>
      <xdr:col>11</xdr:col>
      <xdr:colOff>358775</xdr:colOff>
      <xdr:row>57</xdr:row>
      <xdr:rowOff>85227</xdr:rowOff>
    </xdr:to>
    <xdr:sp macro="" textlink="">
      <xdr:nvSpPr>
        <xdr:cNvPr id="377" name="円/楕円 376"/>
        <xdr:cNvSpPr/>
      </xdr:nvSpPr>
      <xdr:spPr>
        <a:xfrm>
          <a:off x="7810500" y="9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101754</xdr:rowOff>
    </xdr:from>
    <xdr:ext cx="599010" cy="259045"/>
    <xdr:sp macro="" textlink="">
      <xdr:nvSpPr>
        <xdr:cNvPr id="378" name="テキスト ボックス 377"/>
        <xdr:cNvSpPr txBox="1"/>
      </xdr:nvSpPr>
      <xdr:spPr>
        <a:xfrm>
          <a:off x="7561794" y="953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124,736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170520</xdr:rowOff>
    </xdr:from>
    <xdr:to>
      <xdr:col>10</xdr:col>
      <xdr:colOff>155575</xdr:colOff>
      <xdr:row>57</xdr:row>
      <xdr:rowOff>100670</xdr:rowOff>
    </xdr:to>
    <xdr:sp macro="" textlink="">
      <xdr:nvSpPr>
        <xdr:cNvPr id="379" name="円/楕円 378"/>
        <xdr:cNvSpPr/>
      </xdr:nvSpPr>
      <xdr:spPr>
        <a:xfrm>
          <a:off x="6921500" y="977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117197</xdr:rowOff>
    </xdr:from>
    <xdr:ext cx="599010" cy="259045"/>
    <xdr:sp macro="" textlink="">
      <xdr:nvSpPr>
        <xdr:cNvPr id="380" name="テキスト ボックス 379"/>
        <xdr:cNvSpPr txBox="1"/>
      </xdr:nvSpPr>
      <xdr:spPr>
        <a:xfrm>
          <a:off x="6672794" y="954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145445</xdr:rowOff>
    </xdr:from>
    <xdr:to>
      <xdr:col>15</xdr:col>
      <xdr:colOff>180975</xdr:colOff>
      <xdr:row>78</xdr:row>
      <xdr:rowOff>104770</xdr:rowOff>
    </xdr:to>
    <xdr:cxnSp macro="">
      <xdr:nvCxnSpPr>
        <xdr:cNvPr id="409" name="直線コネクタ 408"/>
        <xdr:cNvCxnSpPr/>
      </xdr:nvCxnSpPr>
      <xdr:spPr>
        <a:xfrm>
          <a:off x="9639300" y="13347095"/>
          <a:ext cx="838200" cy="13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93456</xdr:rowOff>
    </xdr:from>
    <xdr:to>
      <xdr:col>14</xdr:col>
      <xdr:colOff>79375</xdr:colOff>
      <xdr:row>78</xdr:row>
      <xdr:rowOff>23606</xdr:rowOff>
    </xdr:to>
    <xdr:sp macro="" textlink="">
      <xdr:nvSpPr>
        <xdr:cNvPr id="412" name="フローチャート : 判断 411"/>
        <xdr:cNvSpPr/>
      </xdr:nvSpPr>
      <xdr:spPr>
        <a:xfrm>
          <a:off x="9588500" y="1329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40133</xdr:rowOff>
    </xdr:from>
    <xdr:ext cx="534377" cy="259045"/>
    <xdr:sp macro="" textlink="">
      <xdr:nvSpPr>
        <xdr:cNvPr id="413" name="テキスト ボックス 412"/>
        <xdr:cNvSpPr txBox="1"/>
      </xdr:nvSpPr>
      <xdr:spPr>
        <a:xfrm>
          <a:off x="9372111" y="1307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53970</xdr:rowOff>
    </xdr:from>
    <xdr:to>
      <xdr:col>15</xdr:col>
      <xdr:colOff>231775</xdr:colOff>
      <xdr:row>78</xdr:row>
      <xdr:rowOff>155570</xdr:rowOff>
    </xdr:to>
    <xdr:sp macro="" textlink="">
      <xdr:nvSpPr>
        <xdr:cNvPr id="419" name="円/楕円 418"/>
        <xdr:cNvSpPr/>
      </xdr:nvSpPr>
      <xdr:spPr>
        <a:xfrm>
          <a:off x="10426700" y="134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140347</xdr:rowOff>
    </xdr:from>
    <xdr:ext cx="534377" cy="259045"/>
    <xdr:sp macro="" textlink="">
      <xdr:nvSpPr>
        <xdr:cNvPr id="420" name="普通建設事業費 （ うち新規整備　）該当値テキスト"/>
        <xdr:cNvSpPr txBox="1"/>
      </xdr:nvSpPr>
      <xdr:spPr>
        <a:xfrm>
          <a:off x="10528300" y="13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94645</xdr:rowOff>
    </xdr:from>
    <xdr:to>
      <xdr:col>14</xdr:col>
      <xdr:colOff>79375</xdr:colOff>
      <xdr:row>78</xdr:row>
      <xdr:rowOff>24795</xdr:rowOff>
    </xdr:to>
    <xdr:sp macro="" textlink="">
      <xdr:nvSpPr>
        <xdr:cNvPr id="421" name="円/楕円 420"/>
        <xdr:cNvSpPr/>
      </xdr:nvSpPr>
      <xdr:spPr>
        <a:xfrm>
          <a:off x="9588500" y="132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15922</xdr:rowOff>
    </xdr:from>
    <xdr:ext cx="534377" cy="259045"/>
    <xdr:sp macro="" textlink="">
      <xdr:nvSpPr>
        <xdr:cNvPr id="422" name="テキスト ボックス 421"/>
        <xdr:cNvSpPr txBox="1"/>
      </xdr:nvSpPr>
      <xdr:spPr>
        <a:xfrm>
          <a:off x="9372111" y="13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91168</xdr:rowOff>
    </xdr:from>
    <xdr:to>
      <xdr:col>15</xdr:col>
      <xdr:colOff>180975</xdr:colOff>
      <xdr:row>98</xdr:row>
      <xdr:rowOff>158384</xdr:rowOff>
    </xdr:to>
    <xdr:cxnSp macro="">
      <xdr:nvCxnSpPr>
        <xdr:cNvPr id="451" name="直線コネクタ 450"/>
        <xdr:cNvCxnSpPr/>
      </xdr:nvCxnSpPr>
      <xdr:spPr>
        <a:xfrm flipV="1">
          <a:off x="9639300" y="16893268"/>
          <a:ext cx="838200" cy="6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155994</xdr:rowOff>
    </xdr:from>
    <xdr:to>
      <xdr:col>14</xdr:col>
      <xdr:colOff>79375</xdr:colOff>
      <xdr:row>98</xdr:row>
      <xdr:rowOff>86144</xdr:rowOff>
    </xdr:to>
    <xdr:sp macro="" textlink="">
      <xdr:nvSpPr>
        <xdr:cNvPr id="454" name="フローチャート : 判断 453"/>
        <xdr:cNvSpPr/>
      </xdr:nvSpPr>
      <xdr:spPr>
        <a:xfrm>
          <a:off x="9588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102671</xdr:rowOff>
    </xdr:from>
    <xdr:ext cx="534377" cy="259045"/>
    <xdr:sp macro="" textlink="">
      <xdr:nvSpPr>
        <xdr:cNvPr id="455" name="テキスト ボックス 454"/>
        <xdr:cNvSpPr txBox="1"/>
      </xdr:nvSpPr>
      <xdr:spPr>
        <a:xfrm>
          <a:off x="9372111" y="165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40368</xdr:rowOff>
    </xdr:from>
    <xdr:to>
      <xdr:col>15</xdr:col>
      <xdr:colOff>231775</xdr:colOff>
      <xdr:row>98</xdr:row>
      <xdr:rowOff>141968</xdr:rowOff>
    </xdr:to>
    <xdr:sp macro="" textlink="">
      <xdr:nvSpPr>
        <xdr:cNvPr id="461" name="円/楕円 460"/>
        <xdr:cNvSpPr/>
      </xdr:nvSpPr>
      <xdr:spPr>
        <a:xfrm>
          <a:off x="10426700" y="1684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126745</xdr:rowOff>
    </xdr:from>
    <xdr:ext cx="534377" cy="259045"/>
    <xdr:sp macro="" textlink="">
      <xdr:nvSpPr>
        <xdr:cNvPr id="462" name="普通建設事業費 （ うち更新整備　）該当値テキスト"/>
        <xdr:cNvSpPr txBox="1"/>
      </xdr:nvSpPr>
      <xdr:spPr>
        <a:xfrm>
          <a:off x="10528300" y="167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107584</xdr:rowOff>
    </xdr:from>
    <xdr:to>
      <xdr:col>14</xdr:col>
      <xdr:colOff>79375</xdr:colOff>
      <xdr:row>99</xdr:row>
      <xdr:rowOff>37734</xdr:rowOff>
    </xdr:to>
    <xdr:sp macro="" textlink="">
      <xdr:nvSpPr>
        <xdr:cNvPr id="463" name="円/楕円 462"/>
        <xdr:cNvSpPr/>
      </xdr:nvSpPr>
      <xdr:spPr>
        <a:xfrm>
          <a:off x="9588500" y="169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28861</xdr:rowOff>
    </xdr:from>
    <xdr:ext cx="534377" cy="259045"/>
    <xdr:sp macro="" textlink="">
      <xdr:nvSpPr>
        <xdr:cNvPr id="464" name="テキスト ボックス 463"/>
        <xdr:cNvSpPr txBox="1"/>
      </xdr:nvSpPr>
      <xdr:spPr>
        <a:xfrm>
          <a:off x="9372111" y="170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124663</xdr:rowOff>
    </xdr:from>
    <xdr:to>
      <xdr:col>23</xdr:col>
      <xdr:colOff>517525</xdr:colOff>
      <xdr:row>38</xdr:row>
      <xdr:rowOff>129432</xdr:rowOff>
    </xdr:to>
    <xdr:cxnSp macro="">
      <xdr:nvCxnSpPr>
        <xdr:cNvPr id="491" name="直線コネクタ 490"/>
        <xdr:cNvCxnSpPr/>
      </xdr:nvCxnSpPr>
      <xdr:spPr>
        <a:xfrm flipV="1">
          <a:off x="15481300" y="6639763"/>
          <a:ext cx="8382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129432</xdr:rowOff>
    </xdr:from>
    <xdr:to>
      <xdr:col>22</xdr:col>
      <xdr:colOff>365125</xdr:colOff>
      <xdr:row>38</xdr:row>
      <xdr:rowOff>135229</xdr:rowOff>
    </xdr:to>
    <xdr:cxnSp macro="">
      <xdr:nvCxnSpPr>
        <xdr:cNvPr id="494" name="直線コネクタ 493"/>
        <xdr:cNvCxnSpPr/>
      </xdr:nvCxnSpPr>
      <xdr:spPr>
        <a:xfrm flipV="1">
          <a:off x="14592300" y="6644532"/>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18843</xdr:rowOff>
    </xdr:from>
    <xdr:to>
      <xdr:col>22</xdr:col>
      <xdr:colOff>415925</xdr:colOff>
      <xdr:row>38</xdr:row>
      <xdr:rowOff>120443</xdr:rowOff>
    </xdr:to>
    <xdr:sp macro="" textlink="">
      <xdr:nvSpPr>
        <xdr:cNvPr id="495" name="フローチャート : 判断 494"/>
        <xdr:cNvSpPr/>
      </xdr:nvSpPr>
      <xdr:spPr>
        <a:xfrm>
          <a:off x="15430500" y="653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136970</xdr:rowOff>
    </xdr:from>
    <xdr:ext cx="534377" cy="259045"/>
    <xdr:sp macro="" textlink="">
      <xdr:nvSpPr>
        <xdr:cNvPr id="496" name="テキスト ボックス 495"/>
        <xdr:cNvSpPr txBox="1"/>
      </xdr:nvSpPr>
      <xdr:spPr>
        <a:xfrm>
          <a:off x="15214111" y="630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124389</xdr:rowOff>
    </xdr:from>
    <xdr:to>
      <xdr:col>21</xdr:col>
      <xdr:colOff>161925</xdr:colOff>
      <xdr:row>38</xdr:row>
      <xdr:rowOff>135229</xdr:rowOff>
    </xdr:to>
    <xdr:cxnSp macro="">
      <xdr:nvCxnSpPr>
        <xdr:cNvPr id="497" name="直線コネクタ 496"/>
        <xdr:cNvCxnSpPr/>
      </xdr:nvCxnSpPr>
      <xdr:spPr>
        <a:xfrm>
          <a:off x="13703300" y="6639489"/>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25322</xdr:rowOff>
    </xdr:from>
    <xdr:to>
      <xdr:col>21</xdr:col>
      <xdr:colOff>212725</xdr:colOff>
      <xdr:row>38</xdr:row>
      <xdr:rowOff>126922</xdr:rowOff>
    </xdr:to>
    <xdr:sp macro="" textlink="">
      <xdr:nvSpPr>
        <xdr:cNvPr id="498" name="フローチャート : 判断 497"/>
        <xdr:cNvSpPr/>
      </xdr:nvSpPr>
      <xdr:spPr>
        <a:xfrm>
          <a:off x="14541500" y="654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143449</xdr:rowOff>
    </xdr:from>
    <xdr:ext cx="534377" cy="259045"/>
    <xdr:sp macro="" textlink="">
      <xdr:nvSpPr>
        <xdr:cNvPr id="499" name="テキスト ボックス 498"/>
        <xdr:cNvSpPr txBox="1"/>
      </xdr:nvSpPr>
      <xdr:spPr>
        <a:xfrm>
          <a:off x="14325111" y="631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124389</xdr:rowOff>
    </xdr:from>
    <xdr:to>
      <xdr:col>19</xdr:col>
      <xdr:colOff>644525</xdr:colOff>
      <xdr:row>38</xdr:row>
      <xdr:rowOff>131407</xdr:rowOff>
    </xdr:to>
    <xdr:cxnSp macro="">
      <xdr:nvCxnSpPr>
        <xdr:cNvPr id="500" name="直線コネクタ 499"/>
        <xdr:cNvCxnSpPr/>
      </xdr:nvCxnSpPr>
      <xdr:spPr>
        <a:xfrm flipV="1">
          <a:off x="12814300" y="6639489"/>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12566</xdr:rowOff>
    </xdr:from>
    <xdr:to>
      <xdr:col>20</xdr:col>
      <xdr:colOff>9525</xdr:colOff>
      <xdr:row>38</xdr:row>
      <xdr:rowOff>114166</xdr:rowOff>
    </xdr:to>
    <xdr:sp macro="" textlink="">
      <xdr:nvSpPr>
        <xdr:cNvPr id="501" name="フローチャート : 判断 500"/>
        <xdr:cNvSpPr/>
      </xdr:nvSpPr>
      <xdr:spPr>
        <a:xfrm>
          <a:off x="13652500" y="65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130693</xdr:rowOff>
    </xdr:from>
    <xdr:ext cx="534377" cy="259045"/>
    <xdr:sp macro="" textlink="">
      <xdr:nvSpPr>
        <xdr:cNvPr id="502" name="テキスト ボックス 501"/>
        <xdr:cNvSpPr txBox="1"/>
      </xdr:nvSpPr>
      <xdr:spPr>
        <a:xfrm>
          <a:off x="13436111" y="63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34448</xdr:rowOff>
    </xdr:from>
    <xdr:to>
      <xdr:col>18</xdr:col>
      <xdr:colOff>492125</xdr:colOff>
      <xdr:row>38</xdr:row>
      <xdr:rowOff>136048</xdr:rowOff>
    </xdr:to>
    <xdr:sp macro="" textlink="">
      <xdr:nvSpPr>
        <xdr:cNvPr id="503" name="フローチャート : 判断 502"/>
        <xdr:cNvSpPr/>
      </xdr:nvSpPr>
      <xdr:spPr>
        <a:xfrm>
          <a:off x="12763500" y="654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152575</xdr:rowOff>
    </xdr:from>
    <xdr:ext cx="534377" cy="259045"/>
    <xdr:sp macro="" textlink="">
      <xdr:nvSpPr>
        <xdr:cNvPr id="504" name="テキスト ボックス 503"/>
        <xdr:cNvSpPr txBox="1"/>
      </xdr:nvSpPr>
      <xdr:spPr>
        <a:xfrm>
          <a:off x="12547111" y="63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73863</xdr:rowOff>
    </xdr:from>
    <xdr:to>
      <xdr:col>23</xdr:col>
      <xdr:colOff>568325</xdr:colOff>
      <xdr:row>39</xdr:row>
      <xdr:rowOff>4013</xdr:rowOff>
    </xdr:to>
    <xdr:sp macro="" textlink="">
      <xdr:nvSpPr>
        <xdr:cNvPr id="510" name="円/楕円 509"/>
        <xdr:cNvSpPr/>
      </xdr:nvSpPr>
      <xdr:spPr>
        <a:xfrm>
          <a:off x="16268700" y="65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469744" cy="259045"/>
    <xdr:sp macro="" textlink="">
      <xdr:nvSpPr>
        <xdr:cNvPr id="511" name="災害復旧事業費該当値テキスト"/>
        <xdr:cNvSpPr txBox="1"/>
      </xdr:nvSpPr>
      <xdr:spPr>
        <a:xfrm>
          <a:off x="16370300" y="6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78632</xdr:rowOff>
    </xdr:from>
    <xdr:to>
      <xdr:col>22</xdr:col>
      <xdr:colOff>415925</xdr:colOff>
      <xdr:row>39</xdr:row>
      <xdr:rowOff>8782</xdr:rowOff>
    </xdr:to>
    <xdr:sp macro="" textlink="">
      <xdr:nvSpPr>
        <xdr:cNvPr id="512" name="円/楕円 511"/>
        <xdr:cNvSpPr/>
      </xdr:nvSpPr>
      <xdr:spPr>
        <a:xfrm>
          <a:off x="15430500" y="659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171359</xdr:rowOff>
    </xdr:from>
    <xdr:ext cx="469744" cy="259045"/>
    <xdr:sp macro="" textlink="">
      <xdr:nvSpPr>
        <xdr:cNvPr id="513" name="テキスト ボックス 512"/>
        <xdr:cNvSpPr txBox="1"/>
      </xdr:nvSpPr>
      <xdr:spPr>
        <a:xfrm>
          <a:off x="15246427" y="668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84429</xdr:rowOff>
    </xdr:from>
    <xdr:to>
      <xdr:col>21</xdr:col>
      <xdr:colOff>212725</xdr:colOff>
      <xdr:row>39</xdr:row>
      <xdr:rowOff>14579</xdr:rowOff>
    </xdr:to>
    <xdr:sp macro="" textlink="">
      <xdr:nvSpPr>
        <xdr:cNvPr id="514" name="円/楕円 513"/>
        <xdr:cNvSpPr/>
      </xdr:nvSpPr>
      <xdr:spPr>
        <a:xfrm>
          <a:off x="14541500" y="659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5706</xdr:rowOff>
    </xdr:from>
    <xdr:ext cx="378565" cy="259045"/>
    <xdr:sp macro="" textlink="">
      <xdr:nvSpPr>
        <xdr:cNvPr id="515" name="テキスト ボックス 514"/>
        <xdr:cNvSpPr txBox="1"/>
      </xdr:nvSpPr>
      <xdr:spPr>
        <a:xfrm>
          <a:off x="14403017" y="6692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73589</xdr:rowOff>
    </xdr:from>
    <xdr:to>
      <xdr:col>20</xdr:col>
      <xdr:colOff>9525</xdr:colOff>
      <xdr:row>39</xdr:row>
      <xdr:rowOff>3739</xdr:rowOff>
    </xdr:to>
    <xdr:sp macro="" textlink="">
      <xdr:nvSpPr>
        <xdr:cNvPr id="516" name="円/楕円 515"/>
        <xdr:cNvSpPr/>
      </xdr:nvSpPr>
      <xdr:spPr>
        <a:xfrm>
          <a:off x="13652500" y="658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166316</xdr:rowOff>
    </xdr:from>
    <xdr:ext cx="469744" cy="259045"/>
    <xdr:sp macro="" textlink="">
      <xdr:nvSpPr>
        <xdr:cNvPr id="517" name="テキスト ボックス 516"/>
        <xdr:cNvSpPr txBox="1"/>
      </xdr:nvSpPr>
      <xdr:spPr>
        <a:xfrm>
          <a:off x="13468427" y="668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80607</xdr:rowOff>
    </xdr:from>
    <xdr:to>
      <xdr:col>18</xdr:col>
      <xdr:colOff>492125</xdr:colOff>
      <xdr:row>39</xdr:row>
      <xdr:rowOff>10757</xdr:rowOff>
    </xdr:to>
    <xdr:sp macro="" textlink="">
      <xdr:nvSpPr>
        <xdr:cNvPr id="518" name="円/楕円 517"/>
        <xdr:cNvSpPr/>
      </xdr:nvSpPr>
      <xdr:spPr>
        <a:xfrm>
          <a:off x="12763500" y="65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1884</xdr:rowOff>
    </xdr:from>
    <xdr:ext cx="469744" cy="259045"/>
    <xdr:sp macro="" textlink="">
      <xdr:nvSpPr>
        <xdr:cNvPr id="519" name="テキスト ボックス 518"/>
        <xdr:cNvSpPr txBox="1"/>
      </xdr:nvSpPr>
      <xdr:spPr>
        <a:xfrm>
          <a:off x="12579427" y="668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50" name="フローチャート : 判断 549"/>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51" name="テキスト ボックス 550"/>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53" name="フローチャート : 判断 552"/>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54" name="テキスト ボックス 553"/>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56" name="フローチャート : 判断 555"/>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57" name="テキスト ボックス 55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58" name="フローチャート : 判断 55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59" name="テキスト ボックス 55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68" name="テキスト ボックス 567"/>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70" name="テキスト ボックス 569"/>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72" name="テキスト ボックス 571"/>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35577</xdr:rowOff>
    </xdr:from>
    <xdr:ext cx="249299" cy="259045"/>
    <xdr:sp macro="" textlink="">
      <xdr:nvSpPr>
        <xdr:cNvPr id="574" name="テキスト ボックス 573"/>
        <xdr:cNvSpPr txBox="1"/>
      </xdr:nvSpPr>
      <xdr:spPr>
        <a:xfrm>
          <a:off x="1268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168681</xdr:rowOff>
    </xdr:from>
    <xdr:to>
      <xdr:col>23</xdr:col>
      <xdr:colOff>517525</xdr:colOff>
      <xdr:row>76</xdr:row>
      <xdr:rowOff>169478</xdr:rowOff>
    </xdr:to>
    <xdr:cxnSp macro="">
      <xdr:nvCxnSpPr>
        <xdr:cNvPr id="601" name="直線コネクタ 600"/>
        <xdr:cNvCxnSpPr/>
      </xdr:nvCxnSpPr>
      <xdr:spPr>
        <a:xfrm flipV="1">
          <a:off x="15481300" y="13198881"/>
          <a:ext cx="8382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158020</xdr:rowOff>
    </xdr:from>
    <xdr:to>
      <xdr:col>22</xdr:col>
      <xdr:colOff>365125</xdr:colOff>
      <xdr:row>76</xdr:row>
      <xdr:rowOff>169478</xdr:rowOff>
    </xdr:to>
    <xdr:cxnSp macro="">
      <xdr:nvCxnSpPr>
        <xdr:cNvPr id="604" name="直線コネクタ 603"/>
        <xdr:cNvCxnSpPr/>
      </xdr:nvCxnSpPr>
      <xdr:spPr>
        <a:xfrm>
          <a:off x="14592300" y="13188220"/>
          <a:ext cx="889000" cy="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5" name="フローチャート : 判断 604"/>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6" name="テキスト ボックス 605"/>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144253</xdr:rowOff>
    </xdr:from>
    <xdr:to>
      <xdr:col>21</xdr:col>
      <xdr:colOff>161925</xdr:colOff>
      <xdr:row>76</xdr:row>
      <xdr:rowOff>158020</xdr:rowOff>
    </xdr:to>
    <xdr:cxnSp macro="">
      <xdr:nvCxnSpPr>
        <xdr:cNvPr id="607" name="直線コネクタ 606"/>
        <xdr:cNvCxnSpPr/>
      </xdr:nvCxnSpPr>
      <xdr:spPr>
        <a:xfrm>
          <a:off x="13703300" y="13174453"/>
          <a:ext cx="889000" cy="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8" name="フローチャート : 判断 607"/>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09" name="テキスト ボックス 608"/>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144253</xdr:rowOff>
    </xdr:from>
    <xdr:to>
      <xdr:col>19</xdr:col>
      <xdr:colOff>644525</xdr:colOff>
      <xdr:row>76</xdr:row>
      <xdr:rowOff>145346</xdr:rowOff>
    </xdr:to>
    <xdr:cxnSp macro="">
      <xdr:nvCxnSpPr>
        <xdr:cNvPr id="610" name="直線コネクタ 609"/>
        <xdr:cNvCxnSpPr/>
      </xdr:nvCxnSpPr>
      <xdr:spPr>
        <a:xfrm flipV="1">
          <a:off x="12814300" y="13174453"/>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1" name="フローチャート : 判断 610"/>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102361</xdr:rowOff>
    </xdr:from>
    <xdr:ext cx="534377" cy="259045"/>
    <xdr:sp macro="" textlink="">
      <xdr:nvSpPr>
        <xdr:cNvPr id="612" name="テキスト ボックス 611"/>
        <xdr:cNvSpPr txBox="1"/>
      </xdr:nvSpPr>
      <xdr:spPr>
        <a:xfrm>
          <a:off x="13436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3" name="フローチャート : 判断 612"/>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14" name="テキスト ボックス 613"/>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117881</xdr:rowOff>
    </xdr:from>
    <xdr:to>
      <xdr:col>23</xdr:col>
      <xdr:colOff>568325</xdr:colOff>
      <xdr:row>77</xdr:row>
      <xdr:rowOff>48031</xdr:rowOff>
    </xdr:to>
    <xdr:sp macro="" textlink="">
      <xdr:nvSpPr>
        <xdr:cNvPr id="620" name="円/楕円 619"/>
        <xdr:cNvSpPr/>
      </xdr:nvSpPr>
      <xdr:spPr>
        <a:xfrm>
          <a:off x="16268700" y="131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96308</xdr:rowOff>
    </xdr:from>
    <xdr:ext cx="534377" cy="259045"/>
    <xdr:sp macro="" textlink="">
      <xdr:nvSpPr>
        <xdr:cNvPr id="621" name="公債費該当値テキスト"/>
        <xdr:cNvSpPr txBox="1"/>
      </xdr:nvSpPr>
      <xdr:spPr>
        <a:xfrm>
          <a:off x="16370300" y="1312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68,661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118678</xdr:rowOff>
    </xdr:from>
    <xdr:to>
      <xdr:col>22</xdr:col>
      <xdr:colOff>415925</xdr:colOff>
      <xdr:row>77</xdr:row>
      <xdr:rowOff>48828</xdr:rowOff>
    </xdr:to>
    <xdr:sp macro="" textlink="">
      <xdr:nvSpPr>
        <xdr:cNvPr id="622" name="円/楕円 621"/>
        <xdr:cNvSpPr/>
      </xdr:nvSpPr>
      <xdr:spPr>
        <a:xfrm>
          <a:off x="15430500" y="131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39955</xdr:rowOff>
    </xdr:from>
    <xdr:ext cx="534377" cy="259045"/>
    <xdr:sp macro="" textlink="">
      <xdr:nvSpPr>
        <xdr:cNvPr id="623" name="テキスト ボックス 622"/>
        <xdr:cNvSpPr txBox="1"/>
      </xdr:nvSpPr>
      <xdr:spPr>
        <a:xfrm>
          <a:off x="15214111" y="132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107220</xdr:rowOff>
    </xdr:from>
    <xdr:to>
      <xdr:col>21</xdr:col>
      <xdr:colOff>212725</xdr:colOff>
      <xdr:row>77</xdr:row>
      <xdr:rowOff>37370</xdr:rowOff>
    </xdr:to>
    <xdr:sp macro="" textlink="">
      <xdr:nvSpPr>
        <xdr:cNvPr id="624" name="円/楕円 623"/>
        <xdr:cNvSpPr/>
      </xdr:nvSpPr>
      <xdr:spPr>
        <a:xfrm>
          <a:off x="14541500" y="131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28497</xdr:rowOff>
    </xdr:from>
    <xdr:ext cx="534377" cy="259045"/>
    <xdr:sp macro="" textlink="">
      <xdr:nvSpPr>
        <xdr:cNvPr id="625" name="テキスト ボックス 624"/>
        <xdr:cNvSpPr txBox="1"/>
      </xdr:nvSpPr>
      <xdr:spPr>
        <a:xfrm>
          <a:off x="14325111" y="132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93453</xdr:rowOff>
    </xdr:from>
    <xdr:to>
      <xdr:col>20</xdr:col>
      <xdr:colOff>9525</xdr:colOff>
      <xdr:row>77</xdr:row>
      <xdr:rowOff>23603</xdr:rowOff>
    </xdr:to>
    <xdr:sp macro="" textlink="">
      <xdr:nvSpPr>
        <xdr:cNvPr id="626" name="円/楕円 625"/>
        <xdr:cNvSpPr/>
      </xdr:nvSpPr>
      <xdr:spPr>
        <a:xfrm>
          <a:off x="13652500" y="1312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14730</xdr:rowOff>
    </xdr:from>
    <xdr:ext cx="534377" cy="259045"/>
    <xdr:sp macro="" textlink="">
      <xdr:nvSpPr>
        <xdr:cNvPr id="627" name="テキスト ボックス 626"/>
        <xdr:cNvSpPr txBox="1"/>
      </xdr:nvSpPr>
      <xdr:spPr>
        <a:xfrm>
          <a:off x="13436111" y="132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94546</xdr:rowOff>
    </xdr:from>
    <xdr:to>
      <xdr:col>18</xdr:col>
      <xdr:colOff>492125</xdr:colOff>
      <xdr:row>77</xdr:row>
      <xdr:rowOff>24696</xdr:rowOff>
    </xdr:to>
    <xdr:sp macro="" textlink="">
      <xdr:nvSpPr>
        <xdr:cNvPr id="628" name="円/楕円 627"/>
        <xdr:cNvSpPr/>
      </xdr:nvSpPr>
      <xdr:spPr>
        <a:xfrm>
          <a:off x="12763500" y="131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15823</xdr:rowOff>
    </xdr:from>
    <xdr:ext cx="534377" cy="259045"/>
    <xdr:sp macro="" textlink="">
      <xdr:nvSpPr>
        <xdr:cNvPr id="629" name="テキスト ボックス 628"/>
        <xdr:cNvSpPr txBox="1"/>
      </xdr:nvSpPr>
      <xdr:spPr>
        <a:xfrm>
          <a:off x="12547111" y="132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151998</xdr:rowOff>
    </xdr:from>
    <xdr:to>
      <xdr:col>23</xdr:col>
      <xdr:colOff>517525</xdr:colOff>
      <xdr:row>98</xdr:row>
      <xdr:rowOff>15827</xdr:rowOff>
    </xdr:to>
    <xdr:cxnSp macro="">
      <xdr:nvCxnSpPr>
        <xdr:cNvPr id="654" name="直線コネクタ 653"/>
        <xdr:cNvCxnSpPr/>
      </xdr:nvCxnSpPr>
      <xdr:spPr>
        <a:xfrm flipV="1">
          <a:off x="15481300" y="16782648"/>
          <a:ext cx="838200" cy="3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145021</xdr:rowOff>
    </xdr:from>
    <xdr:to>
      <xdr:col>22</xdr:col>
      <xdr:colOff>365125</xdr:colOff>
      <xdr:row>98</xdr:row>
      <xdr:rowOff>15827</xdr:rowOff>
    </xdr:to>
    <xdr:cxnSp macro="">
      <xdr:nvCxnSpPr>
        <xdr:cNvPr id="657" name="直線コネクタ 656"/>
        <xdr:cNvCxnSpPr/>
      </xdr:nvCxnSpPr>
      <xdr:spPr>
        <a:xfrm>
          <a:off x="14592300" y="16775671"/>
          <a:ext cx="889000" cy="4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161503</xdr:rowOff>
    </xdr:from>
    <xdr:to>
      <xdr:col>22</xdr:col>
      <xdr:colOff>415925</xdr:colOff>
      <xdr:row>97</xdr:row>
      <xdr:rowOff>91653</xdr:rowOff>
    </xdr:to>
    <xdr:sp macro="" textlink="">
      <xdr:nvSpPr>
        <xdr:cNvPr id="658" name="フローチャート : 判断 657"/>
        <xdr:cNvSpPr/>
      </xdr:nvSpPr>
      <xdr:spPr>
        <a:xfrm>
          <a:off x="15430500" y="1662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108180</xdr:rowOff>
    </xdr:from>
    <xdr:ext cx="534377" cy="259045"/>
    <xdr:sp macro="" textlink="">
      <xdr:nvSpPr>
        <xdr:cNvPr id="659" name="テキスト ボックス 658"/>
        <xdr:cNvSpPr txBox="1"/>
      </xdr:nvSpPr>
      <xdr:spPr>
        <a:xfrm>
          <a:off x="15214111" y="1639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145021</xdr:rowOff>
    </xdr:from>
    <xdr:to>
      <xdr:col>21</xdr:col>
      <xdr:colOff>161925</xdr:colOff>
      <xdr:row>98</xdr:row>
      <xdr:rowOff>24240</xdr:rowOff>
    </xdr:to>
    <xdr:cxnSp macro="">
      <xdr:nvCxnSpPr>
        <xdr:cNvPr id="660" name="直線コネクタ 659"/>
        <xdr:cNvCxnSpPr/>
      </xdr:nvCxnSpPr>
      <xdr:spPr>
        <a:xfrm flipV="1">
          <a:off x="13703300" y="16775671"/>
          <a:ext cx="889000" cy="5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127459</xdr:rowOff>
    </xdr:from>
    <xdr:to>
      <xdr:col>21</xdr:col>
      <xdr:colOff>212725</xdr:colOff>
      <xdr:row>97</xdr:row>
      <xdr:rowOff>57609</xdr:rowOff>
    </xdr:to>
    <xdr:sp macro="" textlink="">
      <xdr:nvSpPr>
        <xdr:cNvPr id="661" name="フローチャート : 判断 660"/>
        <xdr:cNvSpPr/>
      </xdr:nvSpPr>
      <xdr:spPr>
        <a:xfrm>
          <a:off x="14541500" y="1658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74136</xdr:rowOff>
    </xdr:from>
    <xdr:ext cx="534377" cy="259045"/>
    <xdr:sp macro="" textlink="">
      <xdr:nvSpPr>
        <xdr:cNvPr id="662" name="テキスト ボックス 661"/>
        <xdr:cNvSpPr txBox="1"/>
      </xdr:nvSpPr>
      <xdr:spPr>
        <a:xfrm>
          <a:off x="14325111" y="163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120258</xdr:rowOff>
    </xdr:from>
    <xdr:to>
      <xdr:col>19</xdr:col>
      <xdr:colOff>644525</xdr:colOff>
      <xdr:row>98</xdr:row>
      <xdr:rowOff>24240</xdr:rowOff>
    </xdr:to>
    <xdr:cxnSp macro="">
      <xdr:nvCxnSpPr>
        <xdr:cNvPr id="663" name="直線コネクタ 662"/>
        <xdr:cNvCxnSpPr/>
      </xdr:nvCxnSpPr>
      <xdr:spPr>
        <a:xfrm>
          <a:off x="12814300" y="16750908"/>
          <a:ext cx="889000" cy="7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138934</xdr:rowOff>
    </xdr:from>
    <xdr:to>
      <xdr:col>20</xdr:col>
      <xdr:colOff>9525</xdr:colOff>
      <xdr:row>97</xdr:row>
      <xdr:rowOff>69084</xdr:rowOff>
    </xdr:to>
    <xdr:sp macro="" textlink="">
      <xdr:nvSpPr>
        <xdr:cNvPr id="664" name="フローチャート : 判断 663"/>
        <xdr:cNvSpPr/>
      </xdr:nvSpPr>
      <xdr:spPr>
        <a:xfrm>
          <a:off x="13652500" y="1659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85611</xdr:rowOff>
    </xdr:from>
    <xdr:ext cx="534377" cy="259045"/>
    <xdr:sp macro="" textlink="">
      <xdr:nvSpPr>
        <xdr:cNvPr id="665" name="テキスト ボックス 664"/>
        <xdr:cNvSpPr txBox="1"/>
      </xdr:nvSpPr>
      <xdr:spPr>
        <a:xfrm>
          <a:off x="13436111" y="163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131831</xdr:rowOff>
    </xdr:from>
    <xdr:to>
      <xdr:col>18</xdr:col>
      <xdr:colOff>492125</xdr:colOff>
      <xdr:row>97</xdr:row>
      <xdr:rowOff>61981</xdr:rowOff>
    </xdr:to>
    <xdr:sp macro="" textlink="">
      <xdr:nvSpPr>
        <xdr:cNvPr id="666" name="フローチャート : 判断 665"/>
        <xdr:cNvSpPr/>
      </xdr:nvSpPr>
      <xdr:spPr>
        <a:xfrm>
          <a:off x="12763500" y="165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78508</xdr:rowOff>
    </xdr:from>
    <xdr:ext cx="534377" cy="259045"/>
    <xdr:sp macro="" textlink="">
      <xdr:nvSpPr>
        <xdr:cNvPr id="667" name="テキスト ボックス 666"/>
        <xdr:cNvSpPr txBox="1"/>
      </xdr:nvSpPr>
      <xdr:spPr>
        <a:xfrm>
          <a:off x="12547111" y="1636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101198</xdr:rowOff>
    </xdr:from>
    <xdr:to>
      <xdr:col>23</xdr:col>
      <xdr:colOff>568325</xdr:colOff>
      <xdr:row>98</xdr:row>
      <xdr:rowOff>31348</xdr:rowOff>
    </xdr:to>
    <xdr:sp macro="" textlink="">
      <xdr:nvSpPr>
        <xdr:cNvPr id="673" name="円/楕円 672"/>
        <xdr:cNvSpPr/>
      </xdr:nvSpPr>
      <xdr:spPr>
        <a:xfrm>
          <a:off x="16268700" y="167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16125</xdr:rowOff>
    </xdr:from>
    <xdr:ext cx="469744" cy="259045"/>
    <xdr:sp macro="" textlink="">
      <xdr:nvSpPr>
        <xdr:cNvPr id="674" name="積立金該当値テキスト"/>
        <xdr:cNvSpPr txBox="1"/>
      </xdr:nvSpPr>
      <xdr:spPr>
        <a:xfrm>
          <a:off x="16370300" y="1664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136477</xdr:rowOff>
    </xdr:from>
    <xdr:to>
      <xdr:col>22</xdr:col>
      <xdr:colOff>415925</xdr:colOff>
      <xdr:row>98</xdr:row>
      <xdr:rowOff>66627</xdr:rowOff>
    </xdr:to>
    <xdr:sp macro="" textlink="">
      <xdr:nvSpPr>
        <xdr:cNvPr id="675" name="円/楕円 674"/>
        <xdr:cNvSpPr/>
      </xdr:nvSpPr>
      <xdr:spPr>
        <a:xfrm>
          <a:off x="15430500" y="167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57754</xdr:rowOff>
    </xdr:from>
    <xdr:ext cx="469744" cy="259045"/>
    <xdr:sp macro="" textlink="">
      <xdr:nvSpPr>
        <xdr:cNvPr id="676" name="テキスト ボックス 675"/>
        <xdr:cNvSpPr txBox="1"/>
      </xdr:nvSpPr>
      <xdr:spPr>
        <a:xfrm>
          <a:off x="15246427" y="168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94221</xdr:rowOff>
    </xdr:from>
    <xdr:to>
      <xdr:col>21</xdr:col>
      <xdr:colOff>212725</xdr:colOff>
      <xdr:row>98</xdr:row>
      <xdr:rowOff>24371</xdr:rowOff>
    </xdr:to>
    <xdr:sp macro="" textlink="">
      <xdr:nvSpPr>
        <xdr:cNvPr id="677" name="円/楕円 676"/>
        <xdr:cNvSpPr/>
      </xdr:nvSpPr>
      <xdr:spPr>
        <a:xfrm>
          <a:off x="14541500" y="1672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15498</xdr:rowOff>
    </xdr:from>
    <xdr:ext cx="469744" cy="259045"/>
    <xdr:sp macro="" textlink="">
      <xdr:nvSpPr>
        <xdr:cNvPr id="678" name="テキスト ボックス 677"/>
        <xdr:cNvSpPr txBox="1"/>
      </xdr:nvSpPr>
      <xdr:spPr>
        <a:xfrm>
          <a:off x="14357427" y="1681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144890</xdr:rowOff>
    </xdr:from>
    <xdr:to>
      <xdr:col>20</xdr:col>
      <xdr:colOff>9525</xdr:colOff>
      <xdr:row>98</xdr:row>
      <xdr:rowOff>75040</xdr:rowOff>
    </xdr:to>
    <xdr:sp macro="" textlink="">
      <xdr:nvSpPr>
        <xdr:cNvPr id="679" name="円/楕円 678"/>
        <xdr:cNvSpPr/>
      </xdr:nvSpPr>
      <xdr:spPr>
        <a:xfrm>
          <a:off x="13652500" y="167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98</xdr:row>
      <xdr:rowOff>66167</xdr:rowOff>
    </xdr:from>
    <xdr:ext cx="378565" cy="259045"/>
    <xdr:sp macro="" textlink="">
      <xdr:nvSpPr>
        <xdr:cNvPr id="680" name="テキスト ボックス 679"/>
        <xdr:cNvSpPr txBox="1"/>
      </xdr:nvSpPr>
      <xdr:spPr>
        <a:xfrm>
          <a:off x="13514017" y="16868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69458</xdr:rowOff>
    </xdr:from>
    <xdr:to>
      <xdr:col>18</xdr:col>
      <xdr:colOff>492125</xdr:colOff>
      <xdr:row>97</xdr:row>
      <xdr:rowOff>171058</xdr:rowOff>
    </xdr:to>
    <xdr:sp macro="" textlink="">
      <xdr:nvSpPr>
        <xdr:cNvPr id="681" name="円/楕円 680"/>
        <xdr:cNvSpPr/>
      </xdr:nvSpPr>
      <xdr:spPr>
        <a:xfrm>
          <a:off x="12763500" y="167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162185</xdr:rowOff>
    </xdr:from>
    <xdr:ext cx="534377" cy="259045"/>
    <xdr:sp macro="" textlink="">
      <xdr:nvSpPr>
        <xdr:cNvPr id="682" name="テキスト ボックス 681"/>
        <xdr:cNvSpPr txBox="1"/>
      </xdr:nvSpPr>
      <xdr:spPr>
        <a:xfrm>
          <a:off x="12547111" y="1679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48456</xdr:rowOff>
    </xdr:from>
    <xdr:to>
      <xdr:col>32</xdr:col>
      <xdr:colOff>187325</xdr:colOff>
      <xdr:row>38</xdr:row>
      <xdr:rowOff>50317</xdr:rowOff>
    </xdr:to>
    <xdr:cxnSp macro="">
      <xdr:nvCxnSpPr>
        <xdr:cNvPr id="713" name="直線コネクタ 712"/>
        <xdr:cNvCxnSpPr/>
      </xdr:nvCxnSpPr>
      <xdr:spPr>
        <a:xfrm flipV="1">
          <a:off x="21323300" y="6563556"/>
          <a:ext cx="8382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100964</xdr:rowOff>
    </xdr:from>
    <xdr:ext cx="469744" cy="259045"/>
    <xdr:sp macro="" textlink="">
      <xdr:nvSpPr>
        <xdr:cNvPr id="714" name="投資及び出資金平均値テキスト"/>
        <xdr:cNvSpPr txBox="1"/>
      </xdr:nvSpPr>
      <xdr:spPr>
        <a:xfrm>
          <a:off x="22212300" y="6616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50317</xdr:rowOff>
    </xdr:from>
    <xdr:to>
      <xdr:col>31</xdr:col>
      <xdr:colOff>34925</xdr:colOff>
      <xdr:row>38</xdr:row>
      <xdr:rowOff>56882</xdr:rowOff>
    </xdr:to>
    <xdr:cxnSp macro="">
      <xdr:nvCxnSpPr>
        <xdr:cNvPr id="716" name="直線コネクタ 715"/>
        <xdr:cNvCxnSpPr/>
      </xdr:nvCxnSpPr>
      <xdr:spPr>
        <a:xfrm flipV="1">
          <a:off x="20434300" y="6565417"/>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12581</xdr:rowOff>
    </xdr:from>
    <xdr:to>
      <xdr:col>31</xdr:col>
      <xdr:colOff>85725</xdr:colOff>
      <xdr:row>39</xdr:row>
      <xdr:rowOff>114181</xdr:rowOff>
    </xdr:to>
    <xdr:sp macro="" textlink="">
      <xdr:nvSpPr>
        <xdr:cNvPr id="717" name="フローチャート : 判断 716"/>
        <xdr:cNvSpPr/>
      </xdr:nvSpPr>
      <xdr:spPr>
        <a:xfrm>
          <a:off x="21272500" y="66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105308</xdr:rowOff>
    </xdr:from>
    <xdr:ext cx="469744" cy="259045"/>
    <xdr:sp macro="" textlink="">
      <xdr:nvSpPr>
        <xdr:cNvPr id="718" name="テキスト ボックス 717"/>
        <xdr:cNvSpPr txBox="1"/>
      </xdr:nvSpPr>
      <xdr:spPr>
        <a:xfrm>
          <a:off x="21088427" y="679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56882</xdr:rowOff>
    </xdr:from>
    <xdr:to>
      <xdr:col>29</xdr:col>
      <xdr:colOff>517525</xdr:colOff>
      <xdr:row>38</xdr:row>
      <xdr:rowOff>59820</xdr:rowOff>
    </xdr:to>
    <xdr:cxnSp macro="">
      <xdr:nvCxnSpPr>
        <xdr:cNvPr id="719" name="直線コネクタ 718"/>
        <xdr:cNvCxnSpPr/>
      </xdr:nvCxnSpPr>
      <xdr:spPr>
        <a:xfrm flipV="1">
          <a:off x="19545300" y="6571982"/>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140531</xdr:rowOff>
    </xdr:from>
    <xdr:to>
      <xdr:col>29</xdr:col>
      <xdr:colOff>568325</xdr:colOff>
      <xdr:row>39</xdr:row>
      <xdr:rowOff>70681</xdr:rowOff>
    </xdr:to>
    <xdr:sp macro="" textlink="">
      <xdr:nvSpPr>
        <xdr:cNvPr id="720" name="フローチャート : 判断 719"/>
        <xdr:cNvSpPr/>
      </xdr:nvSpPr>
      <xdr:spPr>
        <a:xfrm>
          <a:off x="20383500" y="66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61808</xdr:rowOff>
    </xdr:from>
    <xdr:ext cx="469744" cy="259045"/>
    <xdr:sp macro="" textlink="">
      <xdr:nvSpPr>
        <xdr:cNvPr id="721" name="テキスト ボックス 720"/>
        <xdr:cNvSpPr txBox="1"/>
      </xdr:nvSpPr>
      <xdr:spPr>
        <a:xfrm>
          <a:off x="20199427" y="674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59820</xdr:rowOff>
    </xdr:from>
    <xdr:to>
      <xdr:col>28</xdr:col>
      <xdr:colOff>314325</xdr:colOff>
      <xdr:row>38</xdr:row>
      <xdr:rowOff>63250</xdr:rowOff>
    </xdr:to>
    <xdr:cxnSp macro="">
      <xdr:nvCxnSpPr>
        <xdr:cNvPr id="722" name="直線コネクタ 721"/>
        <xdr:cNvCxnSpPr/>
      </xdr:nvCxnSpPr>
      <xdr:spPr>
        <a:xfrm flipV="1">
          <a:off x="18656300" y="6574920"/>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170151</xdr:rowOff>
    </xdr:from>
    <xdr:to>
      <xdr:col>28</xdr:col>
      <xdr:colOff>365125</xdr:colOff>
      <xdr:row>39</xdr:row>
      <xdr:rowOff>100301</xdr:rowOff>
    </xdr:to>
    <xdr:sp macro="" textlink="">
      <xdr:nvSpPr>
        <xdr:cNvPr id="723" name="フローチャート : 判断 722"/>
        <xdr:cNvSpPr/>
      </xdr:nvSpPr>
      <xdr:spPr>
        <a:xfrm>
          <a:off x="19494500" y="66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91428</xdr:rowOff>
    </xdr:from>
    <xdr:ext cx="469744" cy="259045"/>
    <xdr:sp macro="" textlink="">
      <xdr:nvSpPr>
        <xdr:cNvPr id="724" name="テキスト ボックス 723"/>
        <xdr:cNvSpPr txBox="1"/>
      </xdr:nvSpPr>
      <xdr:spPr>
        <a:xfrm>
          <a:off x="19310427" y="677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149773</xdr:rowOff>
    </xdr:from>
    <xdr:to>
      <xdr:col>27</xdr:col>
      <xdr:colOff>161925</xdr:colOff>
      <xdr:row>39</xdr:row>
      <xdr:rowOff>79923</xdr:rowOff>
    </xdr:to>
    <xdr:sp macro="" textlink="">
      <xdr:nvSpPr>
        <xdr:cNvPr id="725" name="フローチャート : 判断 724"/>
        <xdr:cNvSpPr/>
      </xdr:nvSpPr>
      <xdr:spPr>
        <a:xfrm>
          <a:off x="18605500" y="666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71050</xdr:rowOff>
    </xdr:from>
    <xdr:ext cx="469744" cy="259045"/>
    <xdr:sp macro="" textlink="">
      <xdr:nvSpPr>
        <xdr:cNvPr id="726" name="テキスト ボックス 725"/>
        <xdr:cNvSpPr txBox="1"/>
      </xdr:nvSpPr>
      <xdr:spPr>
        <a:xfrm>
          <a:off x="18421427" y="675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169106</xdr:rowOff>
    </xdr:from>
    <xdr:to>
      <xdr:col>32</xdr:col>
      <xdr:colOff>238125</xdr:colOff>
      <xdr:row>38</xdr:row>
      <xdr:rowOff>99256</xdr:rowOff>
    </xdr:to>
    <xdr:sp macro="" textlink="">
      <xdr:nvSpPr>
        <xdr:cNvPr id="732" name="円/楕円 731"/>
        <xdr:cNvSpPr/>
      </xdr:nvSpPr>
      <xdr:spPr>
        <a:xfrm>
          <a:off x="22110700" y="65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20533</xdr:rowOff>
    </xdr:from>
    <xdr:ext cx="469744" cy="259045"/>
    <xdr:sp macro="" textlink="">
      <xdr:nvSpPr>
        <xdr:cNvPr id="733" name="投資及び出資金該当値テキスト"/>
        <xdr:cNvSpPr txBox="1"/>
      </xdr:nvSpPr>
      <xdr:spPr>
        <a:xfrm>
          <a:off x="22212300" y="636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170967</xdr:rowOff>
    </xdr:from>
    <xdr:to>
      <xdr:col>31</xdr:col>
      <xdr:colOff>85725</xdr:colOff>
      <xdr:row>38</xdr:row>
      <xdr:rowOff>101117</xdr:rowOff>
    </xdr:to>
    <xdr:sp macro="" textlink="">
      <xdr:nvSpPr>
        <xdr:cNvPr id="734" name="円/楕円 733"/>
        <xdr:cNvSpPr/>
      </xdr:nvSpPr>
      <xdr:spPr>
        <a:xfrm>
          <a:off x="21272500" y="651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117644</xdr:rowOff>
    </xdr:from>
    <xdr:ext cx="469744" cy="259045"/>
    <xdr:sp macro="" textlink="">
      <xdr:nvSpPr>
        <xdr:cNvPr id="735" name="テキスト ボックス 734"/>
        <xdr:cNvSpPr txBox="1"/>
      </xdr:nvSpPr>
      <xdr:spPr>
        <a:xfrm>
          <a:off x="21088427" y="628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6082</xdr:rowOff>
    </xdr:from>
    <xdr:to>
      <xdr:col>29</xdr:col>
      <xdr:colOff>568325</xdr:colOff>
      <xdr:row>38</xdr:row>
      <xdr:rowOff>107682</xdr:rowOff>
    </xdr:to>
    <xdr:sp macro="" textlink="">
      <xdr:nvSpPr>
        <xdr:cNvPr id="736" name="円/楕円 735"/>
        <xdr:cNvSpPr/>
      </xdr:nvSpPr>
      <xdr:spPr>
        <a:xfrm>
          <a:off x="20383500" y="65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124208</xdr:rowOff>
    </xdr:from>
    <xdr:ext cx="469744" cy="259045"/>
    <xdr:sp macro="" textlink="">
      <xdr:nvSpPr>
        <xdr:cNvPr id="737" name="テキスト ボックス 736"/>
        <xdr:cNvSpPr txBox="1"/>
      </xdr:nvSpPr>
      <xdr:spPr>
        <a:xfrm>
          <a:off x="20199427" y="629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9020</xdr:rowOff>
    </xdr:from>
    <xdr:to>
      <xdr:col>28</xdr:col>
      <xdr:colOff>365125</xdr:colOff>
      <xdr:row>38</xdr:row>
      <xdr:rowOff>110620</xdr:rowOff>
    </xdr:to>
    <xdr:sp macro="" textlink="">
      <xdr:nvSpPr>
        <xdr:cNvPr id="738" name="円/楕円 737"/>
        <xdr:cNvSpPr/>
      </xdr:nvSpPr>
      <xdr:spPr>
        <a:xfrm>
          <a:off x="19494500" y="65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127148</xdr:rowOff>
    </xdr:from>
    <xdr:ext cx="469744" cy="259045"/>
    <xdr:sp macro="" textlink="">
      <xdr:nvSpPr>
        <xdr:cNvPr id="739" name="テキスト ボックス 738"/>
        <xdr:cNvSpPr txBox="1"/>
      </xdr:nvSpPr>
      <xdr:spPr>
        <a:xfrm>
          <a:off x="19310427" y="629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12450</xdr:rowOff>
    </xdr:from>
    <xdr:to>
      <xdr:col>27</xdr:col>
      <xdr:colOff>161925</xdr:colOff>
      <xdr:row>38</xdr:row>
      <xdr:rowOff>114050</xdr:rowOff>
    </xdr:to>
    <xdr:sp macro="" textlink="">
      <xdr:nvSpPr>
        <xdr:cNvPr id="740" name="円/楕円 739"/>
        <xdr:cNvSpPr/>
      </xdr:nvSpPr>
      <xdr:spPr>
        <a:xfrm>
          <a:off x="18605500" y="65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130577</xdr:rowOff>
    </xdr:from>
    <xdr:ext cx="469744" cy="259045"/>
    <xdr:sp macro="" textlink="">
      <xdr:nvSpPr>
        <xdr:cNvPr id="741" name="テキスト ボックス 740"/>
        <xdr:cNvSpPr txBox="1"/>
      </xdr:nvSpPr>
      <xdr:spPr>
        <a:xfrm>
          <a:off x="18421427" y="630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8" name="直線コネクタ 76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1" name="直線コネクタ 77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143878</xdr:rowOff>
    </xdr:from>
    <xdr:to>
      <xdr:col>31</xdr:col>
      <xdr:colOff>85725</xdr:colOff>
      <xdr:row>58</xdr:row>
      <xdr:rowOff>74028</xdr:rowOff>
    </xdr:to>
    <xdr:sp macro="" textlink="">
      <xdr:nvSpPr>
        <xdr:cNvPr id="772" name="フローチャート : 判断 771"/>
        <xdr:cNvSpPr/>
      </xdr:nvSpPr>
      <xdr:spPr>
        <a:xfrm>
          <a:off x="21272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90555</xdr:rowOff>
    </xdr:from>
    <xdr:ext cx="469744" cy="259045"/>
    <xdr:sp macro="" textlink="">
      <xdr:nvSpPr>
        <xdr:cNvPr id="773" name="テキスト ボックス 772"/>
        <xdr:cNvSpPr txBox="1"/>
      </xdr:nvSpPr>
      <xdr:spPr>
        <a:xfrm>
          <a:off x="21088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4" name="直線コネクタ 77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137249</xdr:rowOff>
    </xdr:from>
    <xdr:to>
      <xdr:col>29</xdr:col>
      <xdr:colOff>568325</xdr:colOff>
      <xdr:row>58</xdr:row>
      <xdr:rowOff>67399</xdr:rowOff>
    </xdr:to>
    <xdr:sp macro="" textlink="">
      <xdr:nvSpPr>
        <xdr:cNvPr id="775" name="フローチャート : 判断 774"/>
        <xdr:cNvSpPr/>
      </xdr:nvSpPr>
      <xdr:spPr>
        <a:xfrm>
          <a:off x="20383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83926</xdr:rowOff>
    </xdr:from>
    <xdr:ext cx="469744" cy="259045"/>
    <xdr:sp macro="" textlink="">
      <xdr:nvSpPr>
        <xdr:cNvPr id="776" name="テキスト ボックス 775"/>
        <xdr:cNvSpPr txBox="1"/>
      </xdr:nvSpPr>
      <xdr:spPr>
        <a:xfrm>
          <a:off x="20199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7" name="直線コネクタ 77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132814</xdr:rowOff>
    </xdr:from>
    <xdr:to>
      <xdr:col>28</xdr:col>
      <xdr:colOff>365125</xdr:colOff>
      <xdr:row>58</xdr:row>
      <xdr:rowOff>62964</xdr:rowOff>
    </xdr:to>
    <xdr:sp macro="" textlink="">
      <xdr:nvSpPr>
        <xdr:cNvPr id="778" name="フローチャート : 判断 777"/>
        <xdr:cNvSpPr/>
      </xdr:nvSpPr>
      <xdr:spPr>
        <a:xfrm>
          <a:off x="19494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79491</xdr:rowOff>
    </xdr:from>
    <xdr:ext cx="469744" cy="259045"/>
    <xdr:sp macro="" textlink="">
      <xdr:nvSpPr>
        <xdr:cNvPr id="779" name="テキスト ボックス 778"/>
        <xdr:cNvSpPr txBox="1"/>
      </xdr:nvSpPr>
      <xdr:spPr>
        <a:xfrm>
          <a:off x="19310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131831</xdr:rowOff>
    </xdr:from>
    <xdr:to>
      <xdr:col>27</xdr:col>
      <xdr:colOff>161925</xdr:colOff>
      <xdr:row>58</xdr:row>
      <xdr:rowOff>61981</xdr:rowOff>
    </xdr:to>
    <xdr:sp macro="" textlink="">
      <xdr:nvSpPr>
        <xdr:cNvPr id="780" name="フローチャート : 判断 779"/>
        <xdr:cNvSpPr/>
      </xdr:nvSpPr>
      <xdr:spPr>
        <a:xfrm>
          <a:off x="18605500" y="990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78508</xdr:rowOff>
    </xdr:from>
    <xdr:ext cx="469744" cy="259045"/>
    <xdr:sp macro="" textlink="">
      <xdr:nvSpPr>
        <xdr:cNvPr id="781" name="テキスト ボックス 780"/>
        <xdr:cNvSpPr txBox="1"/>
      </xdr:nvSpPr>
      <xdr:spPr>
        <a:xfrm>
          <a:off x="18421427" y="967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7" name="円/楕円 78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9"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0" name="テキスト ボックス 78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3" name="円/楕円 79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4" name="テキスト ボックス 79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5"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6" name="テキスト ボックス 79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77463</xdr:rowOff>
    </xdr:from>
    <xdr:to>
      <xdr:col>32</xdr:col>
      <xdr:colOff>187325</xdr:colOff>
      <xdr:row>75</xdr:row>
      <xdr:rowOff>124327</xdr:rowOff>
    </xdr:to>
    <xdr:cxnSp macro="">
      <xdr:nvCxnSpPr>
        <xdr:cNvPr id="829" name="直線コネクタ 828"/>
        <xdr:cNvCxnSpPr/>
      </xdr:nvCxnSpPr>
      <xdr:spPr>
        <a:xfrm flipV="1">
          <a:off x="21323300" y="12936213"/>
          <a:ext cx="8382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124327</xdr:rowOff>
    </xdr:from>
    <xdr:to>
      <xdr:col>31</xdr:col>
      <xdr:colOff>34925</xdr:colOff>
      <xdr:row>75</xdr:row>
      <xdr:rowOff>158426</xdr:rowOff>
    </xdr:to>
    <xdr:cxnSp macro="">
      <xdr:nvCxnSpPr>
        <xdr:cNvPr id="832" name="直線コネクタ 831"/>
        <xdr:cNvCxnSpPr/>
      </xdr:nvCxnSpPr>
      <xdr:spPr>
        <a:xfrm flipV="1">
          <a:off x="20434300" y="12983077"/>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74022</xdr:rowOff>
    </xdr:from>
    <xdr:to>
      <xdr:col>31</xdr:col>
      <xdr:colOff>85725</xdr:colOff>
      <xdr:row>76</xdr:row>
      <xdr:rowOff>4172</xdr:rowOff>
    </xdr:to>
    <xdr:sp macro="" textlink="">
      <xdr:nvSpPr>
        <xdr:cNvPr id="833" name="フローチャート : 判断 832"/>
        <xdr:cNvSpPr/>
      </xdr:nvSpPr>
      <xdr:spPr>
        <a:xfrm>
          <a:off x="21272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166749</xdr:rowOff>
    </xdr:from>
    <xdr:ext cx="534377" cy="259045"/>
    <xdr:sp macro="" textlink="">
      <xdr:nvSpPr>
        <xdr:cNvPr id="834" name="テキスト ボックス 833"/>
        <xdr:cNvSpPr txBox="1"/>
      </xdr:nvSpPr>
      <xdr:spPr>
        <a:xfrm>
          <a:off x="21056111" y="130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158426</xdr:rowOff>
    </xdr:from>
    <xdr:to>
      <xdr:col>29</xdr:col>
      <xdr:colOff>517525</xdr:colOff>
      <xdr:row>76</xdr:row>
      <xdr:rowOff>15808</xdr:rowOff>
    </xdr:to>
    <xdr:cxnSp macro="">
      <xdr:nvCxnSpPr>
        <xdr:cNvPr id="835" name="直線コネクタ 834"/>
        <xdr:cNvCxnSpPr/>
      </xdr:nvCxnSpPr>
      <xdr:spPr>
        <a:xfrm flipV="1">
          <a:off x="19545300" y="13017176"/>
          <a:ext cx="889000" cy="2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102188</xdr:rowOff>
    </xdr:from>
    <xdr:to>
      <xdr:col>29</xdr:col>
      <xdr:colOff>568325</xdr:colOff>
      <xdr:row>76</xdr:row>
      <xdr:rowOff>32338</xdr:rowOff>
    </xdr:to>
    <xdr:sp macro="" textlink="">
      <xdr:nvSpPr>
        <xdr:cNvPr id="836" name="フローチャート : 判断 835"/>
        <xdr:cNvSpPr/>
      </xdr:nvSpPr>
      <xdr:spPr>
        <a:xfrm>
          <a:off x="20383500" y="1296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48865</xdr:rowOff>
    </xdr:from>
    <xdr:ext cx="534377" cy="259045"/>
    <xdr:sp macro="" textlink="">
      <xdr:nvSpPr>
        <xdr:cNvPr id="837" name="テキスト ボックス 836"/>
        <xdr:cNvSpPr txBox="1"/>
      </xdr:nvSpPr>
      <xdr:spPr>
        <a:xfrm>
          <a:off x="20167111" y="1273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15808</xdr:rowOff>
    </xdr:from>
    <xdr:to>
      <xdr:col>28</xdr:col>
      <xdr:colOff>314325</xdr:colOff>
      <xdr:row>76</xdr:row>
      <xdr:rowOff>24571</xdr:rowOff>
    </xdr:to>
    <xdr:cxnSp macro="">
      <xdr:nvCxnSpPr>
        <xdr:cNvPr id="838" name="直線コネクタ 837"/>
        <xdr:cNvCxnSpPr/>
      </xdr:nvCxnSpPr>
      <xdr:spPr>
        <a:xfrm flipV="1">
          <a:off x="18656300" y="1304600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116608</xdr:rowOff>
    </xdr:from>
    <xdr:to>
      <xdr:col>28</xdr:col>
      <xdr:colOff>365125</xdr:colOff>
      <xdr:row>76</xdr:row>
      <xdr:rowOff>46758</xdr:rowOff>
    </xdr:to>
    <xdr:sp macro="" textlink="">
      <xdr:nvSpPr>
        <xdr:cNvPr id="839" name="フローチャート : 判断 838"/>
        <xdr:cNvSpPr/>
      </xdr:nvSpPr>
      <xdr:spPr>
        <a:xfrm>
          <a:off x="19494500" y="1297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63285</xdr:rowOff>
    </xdr:from>
    <xdr:ext cx="534377" cy="259045"/>
    <xdr:sp macro="" textlink="">
      <xdr:nvSpPr>
        <xdr:cNvPr id="840" name="テキスト ボックス 839"/>
        <xdr:cNvSpPr txBox="1"/>
      </xdr:nvSpPr>
      <xdr:spPr>
        <a:xfrm>
          <a:off x="19278111" y="1275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115818</xdr:rowOff>
    </xdr:from>
    <xdr:to>
      <xdr:col>27</xdr:col>
      <xdr:colOff>161925</xdr:colOff>
      <xdr:row>76</xdr:row>
      <xdr:rowOff>45968</xdr:rowOff>
    </xdr:to>
    <xdr:sp macro="" textlink="">
      <xdr:nvSpPr>
        <xdr:cNvPr id="841" name="フローチャート : 判断 840"/>
        <xdr:cNvSpPr/>
      </xdr:nvSpPr>
      <xdr:spPr>
        <a:xfrm>
          <a:off x="18605500" y="129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62495</xdr:rowOff>
    </xdr:from>
    <xdr:ext cx="534377" cy="259045"/>
    <xdr:sp macro="" textlink="">
      <xdr:nvSpPr>
        <xdr:cNvPr id="842" name="テキスト ボックス 841"/>
        <xdr:cNvSpPr txBox="1"/>
      </xdr:nvSpPr>
      <xdr:spPr>
        <a:xfrm>
          <a:off x="18389111" y="127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26663</xdr:rowOff>
    </xdr:from>
    <xdr:to>
      <xdr:col>32</xdr:col>
      <xdr:colOff>238125</xdr:colOff>
      <xdr:row>75</xdr:row>
      <xdr:rowOff>128263</xdr:rowOff>
    </xdr:to>
    <xdr:sp macro="" textlink="">
      <xdr:nvSpPr>
        <xdr:cNvPr id="848" name="円/楕円 847"/>
        <xdr:cNvSpPr/>
      </xdr:nvSpPr>
      <xdr:spPr>
        <a:xfrm>
          <a:off x="22110700" y="128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5090</xdr:rowOff>
    </xdr:from>
    <xdr:ext cx="534377" cy="259045"/>
    <xdr:sp macro="" textlink="">
      <xdr:nvSpPr>
        <xdr:cNvPr id="849" name="繰出金該当値テキスト"/>
        <xdr:cNvSpPr txBox="1"/>
      </xdr:nvSpPr>
      <xdr:spPr>
        <a:xfrm>
          <a:off x="22212300" y="128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78,534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73527</xdr:rowOff>
    </xdr:from>
    <xdr:to>
      <xdr:col>31</xdr:col>
      <xdr:colOff>85725</xdr:colOff>
      <xdr:row>76</xdr:row>
      <xdr:rowOff>3677</xdr:rowOff>
    </xdr:to>
    <xdr:sp macro="" textlink="">
      <xdr:nvSpPr>
        <xdr:cNvPr id="850" name="円/楕円 849"/>
        <xdr:cNvSpPr/>
      </xdr:nvSpPr>
      <xdr:spPr>
        <a:xfrm>
          <a:off x="21272500" y="129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20204</xdr:rowOff>
    </xdr:from>
    <xdr:ext cx="534377" cy="259045"/>
    <xdr:sp macro="" textlink="">
      <xdr:nvSpPr>
        <xdr:cNvPr id="851" name="テキスト ボックス 850"/>
        <xdr:cNvSpPr txBox="1"/>
      </xdr:nvSpPr>
      <xdr:spPr>
        <a:xfrm>
          <a:off x="21056111" y="1270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107626</xdr:rowOff>
    </xdr:from>
    <xdr:to>
      <xdr:col>29</xdr:col>
      <xdr:colOff>568325</xdr:colOff>
      <xdr:row>76</xdr:row>
      <xdr:rowOff>37776</xdr:rowOff>
    </xdr:to>
    <xdr:sp macro="" textlink="">
      <xdr:nvSpPr>
        <xdr:cNvPr id="852" name="円/楕円 851"/>
        <xdr:cNvSpPr/>
      </xdr:nvSpPr>
      <xdr:spPr>
        <a:xfrm>
          <a:off x="20383500" y="1296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28903</xdr:rowOff>
    </xdr:from>
    <xdr:ext cx="534377" cy="259045"/>
    <xdr:sp macro="" textlink="">
      <xdr:nvSpPr>
        <xdr:cNvPr id="853" name="テキスト ボックス 852"/>
        <xdr:cNvSpPr txBox="1"/>
      </xdr:nvSpPr>
      <xdr:spPr>
        <a:xfrm>
          <a:off x="20167111" y="1305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70,034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136458</xdr:rowOff>
    </xdr:from>
    <xdr:to>
      <xdr:col>28</xdr:col>
      <xdr:colOff>365125</xdr:colOff>
      <xdr:row>76</xdr:row>
      <xdr:rowOff>66608</xdr:rowOff>
    </xdr:to>
    <xdr:sp macro="" textlink="">
      <xdr:nvSpPr>
        <xdr:cNvPr id="854" name="円/楕円 853"/>
        <xdr:cNvSpPr/>
      </xdr:nvSpPr>
      <xdr:spPr>
        <a:xfrm>
          <a:off x="19494500" y="1299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57735</xdr:rowOff>
    </xdr:from>
    <xdr:ext cx="534377" cy="259045"/>
    <xdr:sp macro="" textlink="">
      <xdr:nvSpPr>
        <xdr:cNvPr id="855" name="テキスト ボックス 854"/>
        <xdr:cNvSpPr txBox="1"/>
      </xdr:nvSpPr>
      <xdr:spPr>
        <a:xfrm>
          <a:off x="19278111" y="1308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145221</xdr:rowOff>
    </xdr:from>
    <xdr:to>
      <xdr:col>27</xdr:col>
      <xdr:colOff>161925</xdr:colOff>
      <xdr:row>76</xdr:row>
      <xdr:rowOff>75372</xdr:rowOff>
    </xdr:to>
    <xdr:sp macro="" textlink="">
      <xdr:nvSpPr>
        <xdr:cNvPr id="856" name="円/楕円 855"/>
        <xdr:cNvSpPr/>
      </xdr:nvSpPr>
      <xdr:spPr>
        <a:xfrm>
          <a:off x="18605500" y="13003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66498</xdr:rowOff>
    </xdr:from>
    <xdr:ext cx="534377" cy="259045"/>
    <xdr:sp macro="" textlink="">
      <xdr:nvSpPr>
        <xdr:cNvPr id="857" name="テキスト ボックス 856"/>
        <xdr:cNvSpPr txBox="1"/>
      </xdr:nvSpPr>
      <xdr:spPr>
        <a:xfrm>
          <a:off x="18389111" y="1309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人件費については、新規採用職員の増に伴う増加となっている。</a:t>
          </a:r>
          <a:endParaRPr kumimoji="1" lang="en-US" altLang="ja-JP" sz="1300">
            <a:latin typeface="ＭＳ Ｐゴシック"/>
          </a:endParaRPr>
        </a:p>
        <a:p>
          <a:r>
            <a:rPr kumimoji="1" lang="ja-JP" altLang="en-US" sz="1300">
              <a:latin typeface="ＭＳ Ｐゴシック"/>
            </a:rPr>
            <a:t>補助費等については、臨時福祉給付金事業や多面的機能支払交付金事業などによる増となっている。　</a:t>
          </a:r>
          <a:endParaRPr kumimoji="1" lang="en-US" altLang="ja-JP" sz="1300">
            <a:latin typeface="ＭＳ Ｐゴシック"/>
          </a:endParaRPr>
        </a:p>
        <a:p>
          <a:r>
            <a:rPr kumimoji="1" lang="ja-JP" altLang="en-US" sz="1300">
              <a:latin typeface="ＭＳ Ｐゴシック"/>
            </a:rPr>
            <a:t>普通建設事業費については、町営住宅小林第２団地建設事業、増谷用水施設整備事業、町道赤松線整備事業の完了などによる減が主な要因となっている。</a:t>
          </a:r>
          <a:endParaRPr kumimoji="1" lang="en-US" altLang="ja-JP" sz="1300">
            <a:latin typeface="ＭＳ Ｐゴシック"/>
          </a:endParaRPr>
        </a:p>
        <a:p>
          <a:r>
            <a:rPr kumimoji="1" lang="ja-JP" altLang="en-US" sz="1300">
              <a:latin typeface="ＭＳ Ｐゴシック"/>
            </a:rPr>
            <a:t>繰出金については、各特別会計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等の金額増加が見受けられる</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扶助費については年々増加しているが、</a:t>
          </a:r>
          <a:r>
            <a:rPr kumimoji="1" lang="ja-JP" altLang="ja-JP" sz="1300">
              <a:solidFill>
                <a:schemeClr val="dk1"/>
              </a:solidFill>
              <a:effectLst/>
              <a:latin typeface="+mn-lt"/>
              <a:ea typeface="+mn-ea"/>
              <a:cs typeface="+mn-cs"/>
            </a:rPr>
            <a:t>今後更に少子高齢化が進み支出が大きくなることが見込まれる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積立金は、財政調整基金やふるさとづくり納税寄附基金の積立による増である。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熊本県多良木町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10,165
10,141
16,586.00
6,710,636
6,335,668
358,677
4,041,083
6,060,833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91059</xdr:rowOff>
    </xdr:from>
    <xdr:to>
      <xdr:col>6</xdr:col>
      <xdr:colOff>511175</xdr:colOff>
      <xdr:row>36</xdr:row>
      <xdr:rowOff>147574</xdr:rowOff>
    </xdr:to>
    <xdr:cxnSp macro="">
      <xdr:nvCxnSpPr>
        <xdr:cNvPr id="61" name="直線コネクタ 60"/>
        <xdr:cNvCxnSpPr/>
      </xdr:nvCxnSpPr>
      <xdr:spPr>
        <a:xfrm flipV="1">
          <a:off x="3797300" y="6263259"/>
          <a:ext cx="8382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147574</xdr:rowOff>
    </xdr:from>
    <xdr:to>
      <xdr:col>5</xdr:col>
      <xdr:colOff>358775</xdr:colOff>
      <xdr:row>37</xdr:row>
      <xdr:rowOff>11938</xdr:rowOff>
    </xdr:to>
    <xdr:cxnSp macro="">
      <xdr:nvCxnSpPr>
        <xdr:cNvPr id="64" name="直線コネクタ 63"/>
        <xdr:cNvCxnSpPr/>
      </xdr:nvCxnSpPr>
      <xdr:spPr>
        <a:xfrm flipV="1">
          <a:off x="2908300" y="6319774"/>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132080</xdr:rowOff>
    </xdr:from>
    <xdr:to>
      <xdr:col>5</xdr:col>
      <xdr:colOff>409575</xdr:colOff>
      <xdr:row>38</xdr:row>
      <xdr:rowOff>62230</xdr:rowOff>
    </xdr:to>
    <xdr:sp macro="" textlink="">
      <xdr:nvSpPr>
        <xdr:cNvPr id="65" name="フローチャート : 判断 64"/>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53357</xdr:rowOff>
    </xdr:from>
    <xdr:ext cx="469744" cy="259045"/>
    <xdr:sp macro="" textlink="">
      <xdr:nvSpPr>
        <xdr:cNvPr id="66" name="テキスト ボックス 65"/>
        <xdr:cNvSpPr txBox="1"/>
      </xdr:nvSpPr>
      <xdr:spPr>
        <a:xfrm>
          <a:off x="3562427"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11938</xdr:rowOff>
    </xdr:from>
    <xdr:to>
      <xdr:col>4</xdr:col>
      <xdr:colOff>155575</xdr:colOff>
      <xdr:row>37</xdr:row>
      <xdr:rowOff>58166</xdr:rowOff>
    </xdr:to>
    <xdr:cxnSp macro="">
      <xdr:nvCxnSpPr>
        <xdr:cNvPr id="67" name="直線コネクタ 66"/>
        <xdr:cNvCxnSpPr/>
      </xdr:nvCxnSpPr>
      <xdr:spPr>
        <a:xfrm flipV="1">
          <a:off x="2019300" y="6355588"/>
          <a:ext cx="8890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145034</xdr:rowOff>
    </xdr:from>
    <xdr:to>
      <xdr:col>4</xdr:col>
      <xdr:colOff>206375</xdr:colOff>
      <xdr:row>38</xdr:row>
      <xdr:rowOff>75185</xdr:rowOff>
    </xdr:to>
    <xdr:sp macro="" textlink="">
      <xdr:nvSpPr>
        <xdr:cNvPr id="68" name="フローチャート : 判断 67"/>
        <xdr:cNvSpPr/>
      </xdr:nvSpPr>
      <xdr:spPr>
        <a:xfrm>
          <a:off x="2857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66311</xdr:rowOff>
    </xdr:from>
    <xdr:ext cx="469744" cy="259045"/>
    <xdr:sp macro="" textlink="">
      <xdr:nvSpPr>
        <xdr:cNvPr id="69" name="テキスト ボックス 68"/>
        <xdr:cNvSpPr txBox="1"/>
      </xdr:nvSpPr>
      <xdr:spPr>
        <a:xfrm>
          <a:off x="2673427"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160655</xdr:rowOff>
    </xdr:from>
    <xdr:to>
      <xdr:col>2</xdr:col>
      <xdr:colOff>638175</xdr:colOff>
      <xdr:row>37</xdr:row>
      <xdr:rowOff>58166</xdr:rowOff>
    </xdr:to>
    <xdr:cxnSp macro="">
      <xdr:nvCxnSpPr>
        <xdr:cNvPr id="70" name="直線コネクタ 69"/>
        <xdr:cNvCxnSpPr/>
      </xdr:nvCxnSpPr>
      <xdr:spPr>
        <a:xfrm>
          <a:off x="1130300" y="6161405"/>
          <a:ext cx="889000" cy="2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123571</xdr:rowOff>
    </xdr:from>
    <xdr:to>
      <xdr:col>3</xdr:col>
      <xdr:colOff>3175</xdr:colOff>
      <xdr:row>38</xdr:row>
      <xdr:rowOff>53721</xdr:rowOff>
    </xdr:to>
    <xdr:sp macro="" textlink="">
      <xdr:nvSpPr>
        <xdr:cNvPr id="71" name="フローチャート : 判断 70"/>
        <xdr:cNvSpPr/>
      </xdr:nvSpPr>
      <xdr:spPr>
        <a:xfrm>
          <a:off x="1968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44848</xdr:rowOff>
    </xdr:from>
    <xdr:ext cx="469744" cy="259045"/>
    <xdr:sp macro="" textlink="">
      <xdr:nvSpPr>
        <xdr:cNvPr id="72" name="テキスト ボックス 71"/>
        <xdr:cNvSpPr txBox="1"/>
      </xdr:nvSpPr>
      <xdr:spPr>
        <a:xfrm>
          <a:off x="1784427" y="65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25400</xdr:rowOff>
    </xdr:from>
    <xdr:to>
      <xdr:col>1</xdr:col>
      <xdr:colOff>485775</xdr:colOff>
      <xdr:row>37</xdr:row>
      <xdr:rowOff>127000</xdr:rowOff>
    </xdr:to>
    <xdr:sp macro="" textlink="">
      <xdr:nvSpPr>
        <xdr:cNvPr id="73" name="フローチャート : 判断 72"/>
        <xdr:cNvSpPr/>
      </xdr:nvSpPr>
      <xdr:spPr>
        <a:xfrm>
          <a:off x="1079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118127</xdr:rowOff>
    </xdr:from>
    <xdr:ext cx="469744" cy="259045"/>
    <xdr:sp macro="" textlink="">
      <xdr:nvSpPr>
        <xdr:cNvPr id="74" name="テキスト ボックス 73"/>
        <xdr:cNvSpPr txBox="1"/>
      </xdr:nvSpPr>
      <xdr:spPr>
        <a:xfrm>
          <a:off x="8954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40259</xdr:rowOff>
    </xdr:from>
    <xdr:to>
      <xdr:col>6</xdr:col>
      <xdr:colOff>561975</xdr:colOff>
      <xdr:row>36</xdr:row>
      <xdr:rowOff>141859</xdr:rowOff>
    </xdr:to>
    <xdr:sp macro="" textlink="">
      <xdr:nvSpPr>
        <xdr:cNvPr id="80" name="円/楕円 79"/>
        <xdr:cNvSpPr/>
      </xdr:nvSpPr>
      <xdr:spPr>
        <a:xfrm>
          <a:off x="4584700" y="62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18686</xdr:rowOff>
    </xdr:from>
    <xdr:ext cx="469744" cy="259045"/>
    <xdr:sp macro="" textlink="">
      <xdr:nvSpPr>
        <xdr:cNvPr id="81" name="議会費該当値テキスト"/>
        <xdr:cNvSpPr txBox="1"/>
      </xdr:nvSpPr>
      <xdr:spPr>
        <a:xfrm>
          <a:off x="4686300" y="61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96774</xdr:rowOff>
    </xdr:from>
    <xdr:to>
      <xdr:col>5</xdr:col>
      <xdr:colOff>409575</xdr:colOff>
      <xdr:row>37</xdr:row>
      <xdr:rowOff>26924</xdr:rowOff>
    </xdr:to>
    <xdr:sp macro="" textlink="">
      <xdr:nvSpPr>
        <xdr:cNvPr id="82" name="円/楕円 81"/>
        <xdr:cNvSpPr/>
      </xdr:nvSpPr>
      <xdr:spPr>
        <a:xfrm>
          <a:off x="3746500" y="62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43451</xdr:rowOff>
    </xdr:from>
    <xdr:ext cx="469744" cy="259045"/>
    <xdr:sp macro="" textlink="">
      <xdr:nvSpPr>
        <xdr:cNvPr id="83" name="テキスト ボックス 82"/>
        <xdr:cNvSpPr txBox="1"/>
      </xdr:nvSpPr>
      <xdr:spPr>
        <a:xfrm>
          <a:off x="3562427"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132588</xdr:rowOff>
    </xdr:from>
    <xdr:to>
      <xdr:col>4</xdr:col>
      <xdr:colOff>206375</xdr:colOff>
      <xdr:row>37</xdr:row>
      <xdr:rowOff>62738</xdr:rowOff>
    </xdr:to>
    <xdr:sp macro="" textlink="">
      <xdr:nvSpPr>
        <xdr:cNvPr id="84" name="円/楕円 83"/>
        <xdr:cNvSpPr/>
      </xdr:nvSpPr>
      <xdr:spPr>
        <a:xfrm>
          <a:off x="2857500" y="63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79265</xdr:rowOff>
    </xdr:from>
    <xdr:ext cx="469744" cy="259045"/>
    <xdr:sp macro="" textlink="">
      <xdr:nvSpPr>
        <xdr:cNvPr id="85" name="テキスト ボックス 84"/>
        <xdr:cNvSpPr txBox="1"/>
      </xdr:nvSpPr>
      <xdr:spPr>
        <a:xfrm>
          <a:off x="2673427" y="60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7366</xdr:rowOff>
    </xdr:from>
    <xdr:to>
      <xdr:col>3</xdr:col>
      <xdr:colOff>3175</xdr:colOff>
      <xdr:row>37</xdr:row>
      <xdr:rowOff>108966</xdr:rowOff>
    </xdr:to>
    <xdr:sp macro="" textlink="">
      <xdr:nvSpPr>
        <xdr:cNvPr id="86" name="円/楕円 85"/>
        <xdr:cNvSpPr/>
      </xdr:nvSpPr>
      <xdr:spPr>
        <a:xfrm>
          <a:off x="1968500" y="63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125493</xdr:rowOff>
    </xdr:from>
    <xdr:ext cx="469744" cy="259045"/>
    <xdr:sp macro="" textlink="">
      <xdr:nvSpPr>
        <xdr:cNvPr id="87" name="テキスト ボックス 86"/>
        <xdr:cNvSpPr txBox="1"/>
      </xdr:nvSpPr>
      <xdr:spPr>
        <a:xfrm>
          <a:off x="1784427" y="612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109855</xdr:rowOff>
    </xdr:from>
    <xdr:to>
      <xdr:col>1</xdr:col>
      <xdr:colOff>485775</xdr:colOff>
      <xdr:row>36</xdr:row>
      <xdr:rowOff>40005</xdr:rowOff>
    </xdr:to>
    <xdr:sp macro="" textlink="">
      <xdr:nvSpPr>
        <xdr:cNvPr id="88" name="円/楕円 87"/>
        <xdr:cNvSpPr/>
      </xdr:nvSpPr>
      <xdr:spPr>
        <a:xfrm>
          <a:off x="1079500" y="61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56532</xdr:rowOff>
    </xdr:from>
    <xdr:ext cx="534377" cy="259045"/>
    <xdr:sp macro="" textlink="">
      <xdr:nvSpPr>
        <xdr:cNvPr id="89" name="テキスト ボックス 88"/>
        <xdr:cNvSpPr txBox="1"/>
      </xdr:nvSpPr>
      <xdr:spPr>
        <a:xfrm>
          <a:off x="863111" y="588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28620</xdr:rowOff>
    </xdr:from>
    <xdr:to>
      <xdr:col>6</xdr:col>
      <xdr:colOff>511175</xdr:colOff>
      <xdr:row>58</xdr:row>
      <xdr:rowOff>68112</xdr:rowOff>
    </xdr:to>
    <xdr:cxnSp macro="">
      <xdr:nvCxnSpPr>
        <xdr:cNvPr id="120" name="直線コネクタ 119"/>
        <xdr:cNvCxnSpPr/>
      </xdr:nvCxnSpPr>
      <xdr:spPr>
        <a:xfrm flipV="1">
          <a:off x="3797300" y="9972720"/>
          <a:ext cx="838200" cy="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102791</xdr:rowOff>
    </xdr:from>
    <xdr:to>
      <xdr:col>5</xdr:col>
      <xdr:colOff>358775</xdr:colOff>
      <xdr:row>58</xdr:row>
      <xdr:rowOff>68112</xdr:rowOff>
    </xdr:to>
    <xdr:cxnSp macro="">
      <xdr:nvCxnSpPr>
        <xdr:cNvPr id="123" name="直線コネクタ 122"/>
        <xdr:cNvCxnSpPr/>
      </xdr:nvCxnSpPr>
      <xdr:spPr>
        <a:xfrm>
          <a:off x="2908300" y="9875441"/>
          <a:ext cx="889000" cy="13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27870</xdr:rowOff>
    </xdr:from>
    <xdr:to>
      <xdr:col>5</xdr:col>
      <xdr:colOff>409575</xdr:colOff>
      <xdr:row>57</xdr:row>
      <xdr:rowOff>129470</xdr:rowOff>
    </xdr:to>
    <xdr:sp macro="" textlink="">
      <xdr:nvSpPr>
        <xdr:cNvPr id="124" name="フローチャート : 判断 123"/>
        <xdr:cNvSpPr/>
      </xdr:nvSpPr>
      <xdr:spPr>
        <a:xfrm>
          <a:off x="3746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145997</xdr:rowOff>
    </xdr:from>
    <xdr:ext cx="599010" cy="259045"/>
    <xdr:sp macro="" textlink="">
      <xdr:nvSpPr>
        <xdr:cNvPr id="125" name="テキスト ボックス 124"/>
        <xdr:cNvSpPr txBox="1"/>
      </xdr:nvSpPr>
      <xdr:spPr>
        <a:xfrm>
          <a:off x="3497794" y="957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102791</xdr:rowOff>
    </xdr:from>
    <xdr:to>
      <xdr:col>4</xdr:col>
      <xdr:colOff>155575</xdr:colOff>
      <xdr:row>58</xdr:row>
      <xdr:rowOff>102664</xdr:rowOff>
    </xdr:to>
    <xdr:cxnSp macro="">
      <xdr:nvCxnSpPr>
        <xdr:cNvPr id="126" name="直線コネクタ 125"/>
        <xdr:cNvCxnSpPr/>
      </xdr:nvCxnSpPr>
      <xdr:spPr>
        <a:xfrm flipV="1">
          <a:off x="2019300" y="9875441"/>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19889</xdr:rowOff>
    </xdr:from>
    <xdr:to>
      <xdr:col>4</xdr:col>
      <xdr:colOff>206375</xdr:colOff>
      <xdr:row>57</xdr:row>
      <xdr:rowOff>121489</xdr:rowOff>
    </xdr:to>
    <xdr:sp macro="" textlink="">
      <xdr:nvSpPr>
        <xdr:cNvPr id="127" name="フローチャート : 判断 126"/>
        <xdr:cNvSpPr/>
      </xdr:nvSpPr>
      <xdr:spPr>
        <a:xfrm>
          <a:off x="2857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138016</xdr:rowOff>
    </xdr:from>
    <xdr:ext cx="599010" cy="259045"/>
    <xdr:sp macro="" textlink="">
      <xdr:nvSpPr>
        <xdr:cNvPr id="128" name="テキスト ボックス 127"/>
        <xdr:cNvSpPr txBox="1"/>
      </xdr:nvSpPr>
      <xdr:spPr>
        <a:xfrm>
          <a:off x="2608794" y="956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44076</xdr:rowOff>
    </xdr:from>
    <xdr:to>
      <xdr:col>2</xdr:col>
      <xdr:colOff>638175</xdr:colOff>
      <xdr:row>58</xdr:row>
      <xdr:rowOff>102664</xdr:rowOff>
    </xdr:to>
    <xdr:cxnSp macro="">
      <xdr:nvCxnSpPr>
        <xdr:cNvPr id="129" name="直線コネクタ 128"/>
        <xdr:cNvCxnSpPr/>
      </xdr:nvCxnSpPr>
      <xdr:spPr>
        <a:xfrm>
          <a:off x="1130300" y="9988176"/>
          <a:ext cx="889000" cy="5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56331</xdr:rowOff>
    </xdr:from>
    <xdr:to>
      <xdr:col>3</xdr:col>
      <xdr:colOff>3175</xdr:colOff>
      <xdr:row>57</xdr:row>
      <xdr:rowOff>157931</xdr:rowOff>
    </xdr:to>
    <xdr:sp macro="" textlink="">
      <xdr:nvSpPr>
        <xdr:cNvPr id="130" name="フローチャート : 判断 129"/>
        <xdr:cNvSpPr/>
      </xdr:nvSpPr>
      <xdr:spPr>
        <a:xfrm>
          <a:off x="1968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3008</xdr:rowOff>
    </xdr:from>
    <xdr:ext cx="599010" cy="259045"/>
    <xdr:sp macro="" textlink="">
      <xdr:nvSpPr>
        <xdr:cNvPr id="131" name="テキスト ボックス 130"/>
        <xdr:cNvSpPr txBox="1"/>
      </xdr:nvSpPr>
      <xdr:spPr>
        <a:xfrm>
          <a:off x="1719794" y="96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43337</xdr:rowOff>
    </xdr:from>
    <xdr:to>
      <xdr:col>1</xdr:col>
      <xdr:colOff>485775</xdr:colOff>
      <xdr:row>57</xdr:row>
      <xdr:rowOff>144937</xdr:rowOff>
    </xdr:to>
    <xdr:sp macro="" textlink="">
      <xdr:nvSpPr>
        <xdr:cNvPr id="132" name="フローチャート : 判断 131"/>
        <xdr:cNvSpPr/>
      </xdr:nvSpPr>
      <xdr:spPr>
        <a:xfrm>
          <a:off x="1079500" y="981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161464</xdr:rowOff>
    </xdr:from>
    <xdr:ext cx="599010" cy="259045"/>
    <xdr:sp macro="" textlink="">
      <xdr:nvSpPr>
        <xdr:cNvPr id="133" name="テキスト ボックス 132"/>
        <xdr:cNvSpPr txBox="1"/>
      </xdr:nvSpPr>
      <xdr:spPr>
        <a:xfrm>
          <a:off x="830794" y="959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149270</xdr:rowOff>
    </xdr:from>
    <xdr:to>
      <xdr:col>6</xdr:col>
      <xdr:colOff>561975</xdr:colOff>
      <xdr:row>58</xdr:row>
      <xdr:rowOff>79420</xdr:rowOff>
    </xdr:to>
    <xdr:sp macro="" textlink="">
      <xdr:nvSpPr>
        <xdr:cNvPr id="139" name="円/楕円 138"/>
        <xdr:cNvSpPr/>
      </xdr:nvSpPr>
      <xdr:spPr>
        <a:xfrm>
          <a:off x="4584700" y="99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64197</xdr:rowOff>
    </xdr:from>
    <xdr:ext cx="534377" cy="259045"/>
    <xdr:sp macro="" textlink="">
      <xdr:nvSpPr>
        <xdr:cNvPr id="140" name="総務費該当値テキスト"/>
        <xdr:cNvSpPr txBox="1"/>
      </xdr:nvSpPr>
      <xdr:spPr>
        <a:xfrm>
          <a:off x="4686300" y="983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74,014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17312</xdr:rowOff>
    </xdr:from>
    <xdr:to>
      <xdr:col>5</xdr:col>
      <xdr:colOff>409575</xdr:colOff>
      <xdr:row>58</xdr:row>
      <xdr:rowOff>118912</xdr:rowOff>
    </xdr:to>
    <xdr:sp macro="" textlink="">
      <xdr:nvSpPr>
        <xdr:cNvPr id="141" name="円/楕円 140"/>
        <xdr:cNvSpPr/>
      </xdr:nvSpPr>
      <xdr:spPr>
        <a:xfrm>
          <a:off x="3746500" y="996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110039</xdr:rowOff>
    </xdr:from>
    <xdr:ext cx="534377" cy="259045"/>
    <xdr:sp macro="" textlink="">
      <xdr:nvSpPr>
        <xdr:cNvPr id="142" name="テキスト ボックス 141"/>
        <xdr:cNvSpPr txBox="1"/>
      </xdr:nvSpPr>
      <xdr:spPr>
        <a:xfrm>
          <a:off x="3530111" y="100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51991</xdr:rowOff>
    </xdr:from>
    <xdr:to>
      <xdr:col>4</xdr:col>
      <xdr:colOff>206375</xdr:colOff>
      <xdr:row>57</xdr:row>
      <xdr:rowOff>153591</xdr:rowOff>
    </xdr:to>
    <xdr:sp macro="" textlink="">
      <xdr:nvSpPr>
        <xdr:cNvPr id="143" name="円/楕円 142"/>
        <xdr:cNvSpPr/>
      </xdr:nvSpPr>
      <xdr:spPr>
        <a:xfrm>
          <a:off x="2857500" y="98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144718</xdr:rowOff>
    </xdr:from>
    <xdr:ext cx="599010" cy="259045"/>
    <xdr:sp macro="" textlink="">
      <xdr:nvSpPr>
        <xdr:cNvPr id="144" name="テキスト ボックス 143"/>
        <xdr:cNvSpPr txBox="1"/>
      </xdr:nvSpPr>
      <xdr:spPr>
        <a:xfrm>
          <a:off x="2608794" y="991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51864</xdr:rowOff>
    </xdr:from>
    <xdr:to>
      <xdr:col>3</xdr:col>
      <xdr:colOff>3175</xdr:colOff>
      <xdr:row>58</xdr:row>
      <xdr:rowOff>153464</xdr:rowOff>
    </xdr:to>
    <xdr:sp macro="" textlink="">
      <xdr:nvSpPr>
        <xdr:cNvPr id="145" name="円/楕円 144"/>
        <xdr:cNvSpPr/>
      </xdr:nvSpPr>
      <xdr:spPr>
        <a:xfrm>
          <a:off x="1968500" y="999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144591</xdr:rowOff>
    </xdr:from>
    <xdr:ext cx="534377" cy="259045"/>
    <xdr:sp macro="" textlink="">
      <xdr:nvSpPr>
        <xdr:cNvPr id="146" name="テキスト ボックス 145"/>
        <xdr:cNvSpPr txBox="1"/>
      </xdr:nvSpPr>
      <xdr:spPr>
        <a:xfrm>
          <a:off x="1752111" y="1008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164726</xdr:rowOff>
    </xdr:from>
    <xdr:to>
      <xdr:col>1</xdr:col>
      <xdr:colOff>485775</xdr:colOff>
      <xdr:row>58</xdr:row>
      <xdr:rowOff>94876</xdr:rowOff>
    </xdr:to>
    <xdr:sp macro="" textlink="">
      <xdr:nvSpPr>
        <xdr:cNvPr id="147" name="円/楕円 146"/>
        <xdr:cNvSpPr/>
      </xdr:nvSpPr>
      <xdr:spPr>
        <a:xfrm>
          <a:off x="1079500" y="99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86003</xdr:rowOff>
    </xdr:from>
    <xdr:ext cx="534377" cy="259045"/>
    <xdr:sp macro="" textlink="">
      <xdr:nvSpPr>
        <xdr:cNvPr id="148" name="テキスト ボックス 147"/>
        <xdr:cNvSpPr txBox="1"/>
      </xdr:nvSpPr>
      <xdr:spPr>
        <a:xfrm>
          <a:off x="863111" y="1003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114247</xdr:rowOff>
    </xdr:from>
    <xdr:to>
      <xdr:col>6</xdr:col>
      <xdr:colOff>511175</xdr:colOff>
      <xdr:row>76</xdr:row>
      <xdr:rowOff>31759</xdr:rowOff>
    </xdr:to>
    <xdr:cxnSp macro="">
      <xdr:nvCxnSpPr>
        <xdr:cNvPr id="176" name="直線コネクタ 175"/>
        <xdr:cNvCxnSpPr/>
      </xdr:nvCxnSpPr>
      <xdr:spPr>
        <a:xfrm flipV="1">
          <a:off x="3797300" y="12972997"/>
          <a:ext cx="838200" cy="8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31759</xdr:rowOff>
    </xdr:from>
    <xdr:to>
      <xdr:col>5</xdr:col>
      <xdr:colOff>358775</xdr:colOff>
      <xdr:row>76</xdr:row>
      <xdr:rowOff>101510</xdr:rowOff>
    </xdr:to>
    <xdr:cxnSp macro="">
      <xdr:nvCxnSpPr>
        <xdr:cNvPr id="179" name="直線コネクタ 178"/>
        <xdr:cNvCxnSpPr/>
      </xdr:nvCxnSpPr>
      <xdr:spPr>
        <a:xfrm flipV="1">
          <a:off x="2908300" y="13061959"/>
          <a:ext cx="889000" cy="6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159533</xdr:rowOff>
    </xdr:from>
    <xdr:to>
      <xdr:col>5</xdr:col>
      <xdr:colOff>409575</xdr:colOff>
      <xdr:row>77</xdr:row>
      <xdr:rowOff>89683</xdr:rowOff>
    </xdr:to>
    <xdr:sp macro="" textlink="">
      <xdr:nvSpPr>
        <xdr:cNvPr id="180" name="フローチャート : 判断 179"/>
        <xdr:cNvSpPr/>
      </xdr:nvSpPr>
      <xdr:spPr>
        <a:xfrm>
          <a:off x="3746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80810</xdr:rowOff>
    </xdr:from>
    <xdr:ext cx="599010" cy="259045"/>
    <xdr:sp macro="" textlink="">
      <xdr:nvSpPr>
        <xdr:cNvPr id="181" name="テキスト ボックス 180"/>
        <xdr:cNvSpPr txBox="1"/>
      </xdr:nvSpPr>
      <xdr:spPr>
        <a:xfrm>
          <a:off x="3497794"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101510</xdr:rowOff>
    </xdr:from>
    <xdr:to>
      <xdr:col>4</xdr:col>
      <xdr:colOff>155575</xdr:colOff>
      <xdr:row>76</xdr:row>
      <xdr:rowOff>107632</xdr:rowOff>
    </xdr:to>
    <xdr:cxnSp macro="">
      <xdr:nvCxnSpPr>
        <xdr:cNvPr id="182" name="直線コネクタ 181"/>
        <xdr:cNvCxnSpPr/>
      </xdr:nvCxnSpPr>
      <xdr:spPr>
        <a:xfrm flipV="1">
          <a:off x="2019300" y="13131710"/>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50025</xdr:rowOff>
    </xdr:from>
    <xdr:to>
      <xdr:col>4</xdr:col>
      <xdr:colOff>206375</xdr:colOff>
      <xdr:row>77</xdr:row>
      <xdr:rowOff>151625</xdr:rowOff>
    </xdr:to>
    <xdr:sp macro="" textlink="">
      <xdr:nvSpPr>
        <xdr:cNvPr id="183" name="フローチャート : 判断 182"/>
        <xdr:cNvSpPr/>
      </xdr:nvSpPr>
      <xdr:spPr>
        <a:xfrm>
          <a:off x="2857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142752</xdr:rowOff>
    </xdr:from>
    <xdr:ext cx="599010" cy="259045"/>
    <xdr:sp macro="" textlink="">
      <xdr:nvSpPr>
        <xdr:cNvPr id="184" name="テキスト ボックス 183"/>
        <xdr:cNvSpPr txBox="1"/>
      </xdr:nvSpPr>
      <xdr:spPr>
        <a:xfrm>
          <a:off x="2608794" y="133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52146</xdr:rowOff>
    </xdr:from>
    <xdr:to>
      <xdr:col>2</xdr:col>
      <xdr:colOff>638175</xdr:colOff>
      <xdr:row>76</xdr:row>
      <xdr:rowOff>107632</xdr:rowOff>
    </xdr:to>
    <xdr:cxnSp macro="">
      <xdr:nvCxnSpPr>
        <xdr:cNvPr id="185" name="直線コネクタ 184"/>
        <xdr:cNvCxnSpPr/>
      </xdr:nvCxnSpPr>
      <xdr:spPr>
        <a:xfrm>
          <a:off x="1130300" y="13082346"/>
          <a:ext cx="889000" cy="5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60668</xdr:rowOff>
    </xdr:from>
    <xdr:to>
      <xdr:col>3</xdr:col>
      <xdr:colOff>3175</xdr:colOff>
      <xdr:row>77</xdr:row>
      <xdr:rowOff>162268</xdr:rowOff>
    </xdr:to>
    <xdr:sp macro="" textlink="">
      <xdr:nvSpPr>
        <xdr:cNvPr id="186" name="フローチャート : 判断 185"/>
        <xdr:cNvSpPr/>
      </xdr:nvSpPr>
      <xdr:spPr>
        <a:xfrm>
          <a:off x="1968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153395</xdr:rowOff>
    </xdr:from>
    <xdr:ext cx="599010" cy="259045"/>
    <xdr:sp macro="" textlink="">
      <xdr:nvSpPr>
        <xdr:cNvPr id="187" name="テキスト ボックス 186"/>
        <xdr:cNvSpPr txBox="1"/>
      </xdr:nvSpPr>
      <xdr:spPr>
        <a:xfrm>
          <a:off x="1719794" y="1335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72281</xdr:rowOff>
    </xdr:from>
    <xdr:to>
      <xdr:col>1</xdr:col>
      <xdr:colOff>485775</xdr:colOff>
      <xdr:row>78</xdr:row>
      <xdr:rowOff>2431</xdr:rowOff>
    </xdr:to>
    <xdr:sp macro="" textlink="">
      <xdr:nvSpPr>
        <xdr:cNvPr id="188" name="フローチャート : 判断 187"/>
        <xdr:cNvSpPr/>
      </xdr:nvSpPr>
      <xdr:spPr>
        <a:xfrm>
          <a:off x="1079500" y="132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165008</xdr:rowOff>
    </xdr:from>
    <xdr:ext cx="599010" cy="259045"/>
    <xdr:sp macro="" textlink="">
      <xdr:nvSpPr>
        <xdr:cNvPr id="189" name="テキスト ボックス 188"/>
        <xdr:cNvSpPr txBox="1"/>
      </xdr:nvSpPr>
      <xdr:spPr>
        <a:xfrm>
          <a:off x="830794" y="1336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63447</xdr:rowOff>
    </xdr:from>
    <xdr:to>
      <xdr:col>6</xdr:col>
      <xdr:colOff>561975</xdr:colOff>
      <xdr:row>75</xdr:row>
      <xdr:rowOff>165047</xdr:rowOff>
    </xdr:to>
    <xdr:sp macro="" textlink="">
      <xdr:nvSpPr>
        <xdr:cNvPr id="195" name="円/楕円 194"/>
        <xdr:cNvSpPr/>
      </xdr:nvSpPr>
      <xdr:spPr>
        <a:xfrm>
          <a:off x="4584700" y="1292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86324</xdr:rowOff>
    </xdr:from>
    <xdr:ext cx="599010" cy="259045"/>
    <xdr:sp macro="" textlink="">
      <xdr:nvSpPr>
        <xdr:cNvPr id="196" name="民生費該当値テキスト"/>
        <xdr:cNvSpPr txBox="1"/>
      </xdr:nvSpPr>
      <xdr:spPr>
        <a:xfrm>
          <a:off x="4686300" y="1277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218,067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152409</xdr:rowOff>
    </xdr:from>
    <xdr:to>
      <xdr:col>5</xdr:col>
      <xdr:colOff>409575</xdr:colOff>
      <xdr:row>76</xdr:row>
      <xdr:rowOff>82559</xdr:rowOff>
    </xdr:to>
    <xdr:sp macro="" textlink="">
      <xdr:nvSpPr>
        <xdr:cNvPr id="197" name="円/楕円 196"/>
        <xdr:cNvSpPr/>
      </xdr:nvSpPr>
      <xdr:spPr>
        <a:xfrm>
          <a:off x="3746500" y="130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99086</xdr:rowOff>
    </xdr:from>
    <xdr:ext cx="599010" cy="259045"/>
    <xdr:sp macro="" textlink="">
      <xdr:nvSpPr>
        <xdr:cNvPr id="198" name="テキスト ボックス 197"/>
        <xdr:cNvSpPr txBox="1"/>
      </xdr:nvSpPr>
      <xdr:spPr>
        <a:xfrm>
          <a:off x="3497794" y="1278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198,609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50710</xdr:rowOff>
    </xdr:from>
    <xdr:to>
      <xdr:col>4</xdr:col>
      <xdr:colOff>206375</xdr:colOff>
      <xdr:row>76</xdr:row>
      <xdr:rowOff>152310</xdr:rowOff>
    </xdr:to>
    <xdr:sp macro="" textlink="">
      <xdr:nvSpPr>
        <xdr:cNvPr id="199" name="円/楕円 198"/>
        <xdr:cNvSpPr/>
      </xdr:nvSpPr>
      <xdr:spPr>
        <a:xfrm>
          <a:off x="2857500" y="130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168837</xdr:rowOff>
    </xdr:from>
    <xdr:ext cx="599010" cy="259045"/>
    <xdr:sp macro="" textlink="">
      <xdr:nvSpPr>
        <xdr:cNvPr id="200" name="テキスト ボックス 199"/>
        <xdr:cNvSpPr txBox="1"/>
      </xdr:nvSpPr>
      <xdr:spPr>
        <a:xfrm>
          <a:off x="2608794" y="1285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183,353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56832</xdr:rowOff>
    </xdr:from>
    <xdr:to>
      <xdr:col>3</xdr:col>
      <xdr:colOff>3175</xdr:colOff>
      <xdr:row>76</xdr:row>
      <xdr:rowOff>158432</xdr:rowOff>
    </xdr:to>
    <xdr:sp macro="" textlink="">
      <xdr:nvSpPr>
        <xdr:cNvPr id="201" name="円/楕円 200"/>
        <xdr:cNvSpPr/>
      </xdr:nvSpPr>
      <xdr:spPr>
        <a:xfrm>
          <a:off x="1968500" y="130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3509</xdr:rowOff>
    </xdr:from>
    <xdr:ext cx="599010" cy="259045"/>
    <xdr:sp macro="" textlink="">
      <xdr:nvSpPr>
        <xdr:cNvPr id="202" name="テキスト ボックス 201"/>
        <xdr:cNvSpPr txBox="1"/>
      </xdr:nvSpPr>
      <xdr:spPr>
        <a:xfrm>
          <a:off x="1719794" y="1286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182,014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1346</xdr:rowOff>
    </xdr:from>
    <xdr:to>
      <xdr:col>1</xdr:col>
      <xdr:colOff>485775</xdr:colOff>
      <xdr:row>76</xdr:row>
      <xdr:rowOff>102946</xdr:rowOff>
    </xdr:to>
    <xdr:sp macro="" textlink="">
      <xdr:nvSpPr>
        <xdr:cNvPr id="203" name="円/楕円 202"/>
        <xdr:cNvSpPr/>
      </xdr:nvSpPr>
      <xdr:spPr>
        <a:xfrm>
          <a:off x="1079500" y="130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119473</xdr:rowOff>
    </xdr:from>
    <xdr:ext cx="599010" cy="259045"/>
    <xdr:sp macro="" textlink="">
      <xdr:nvSpPr>
        <xdr:cNvPr id="204" name="テキスト ボックス 203"/>
        <xdr:cNvSpPr txBox="1"/>
      </xdr:nvSpPr>
      <xdr:spPr>
        <a:xfrm>
          <a:off x="830794" y="1280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25912</xdr:rowOff>
    </xdr:from>
    <xdr:to>
      <xdr:col>6</xdr:col>
      <xdr:colOff>511175</xdr:colOff>
      <xdr:row>97</xdr:row>
      <xdr:rowOff>32634</xdr:rowOff>
    </xdr:to>
    <xdr:cxnSp macro="">
      <xdr:nvCxnSpPr>
        <xdr:cNvPr id="231" name="直線コネクタ 230"/>
        <xdr:cNvCxnSpPr/>
      </xdr:nvCxnSpPr>
      <xdr:spPr>
        <a:xfrm>
          <a:off x="3797300" y="16656562"/>
          <a:ext cx="8382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25912</xdr:rowOff>
    </xdr:from>
    <xdr:to>
      <xdr:col>5</xdr:col>
      <xdr:colOff>358775</xdr:colOff>
      <xdr:row>97</xdr:row>
      <xdr:rowOff>35148</xdr:rowOff>
    </xdr:to>
    <xdr:cxnSp macro="">
      <xdr:nvCxnSpPr>
        <xdr:cNvPr id="234" name="直線コネクタ 233"/>
        <xdr:cNvCxnSpPr/>
      </xdr:nvCxnSpPr>
      <xdr:spPr>
        <a:xfrm flipV="1">
          <a:off x="2908300" y="16656562"/>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154595</xdr:rowOff>
    </xdr:from>
    <xdr:to>
      <xdr:col>5</xdr:col>
      <xdr:colOff>409575</xdr:colOff>
      <xdr:row>97</xdr:row>
      <xdr:rowOff>84745</xdr:rowOff>
    </xdr:to>
    <xdr:sp macro="" textlink="">
      <xdr:nvSpPr>
        <xdr:cNvPr id="235" name="フローチャート : 判断 234"/>
        <xdr:cNvSpPr/>
      </xdr:nvSpPr>
      <xdr:spPr>
        <a:xfrm>
          <a:off x="3746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75872</xdr:rowOff>
    </xdr:from>
    <xdr:ext cx="534377" cy="259045"/>
    <xdr:sp macro="" textlink="">
      <xdr:nvSpPr>
        <xdr:cNvPr id="236" name="テキスト ボックス 235"/>
        <xdr:cNvSpPr txBox="1"/>
      </xdr:nvSpPr>
      <xdr:spPr>
        <a:xfrm>
          <a:off x="3530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35148</xdr:rowOff>
    </xdr:from>
    <xdr:to>
      <xdr:col>4</xdr:col>
      <xdr:colOff>155575</xdr:colOff>
      <xdr:row>97</xdr:row>
      <xdr:rowOff>38398</xdr:rowOff>
    </xdr:to>
    <xdr:cxnSp macro="">
      <xdr:nvCxnSpPr>
        <xdr:cNvPr id="237" name="直線コネクタ 236"/>
        <xdr:cNvCxnSpPr/>
      </xdr:nvCxnSpPr>
      <xdr:spPr>
        <a:xfrm flipV="1">
          <a:off x="2019300" y="16665798"/>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155820</xdr:rowOff>
    </xdr:from>
    <xdr:to>
      <xdr:col>4</xdr:col>
      <xdr:colOff>206375</xdr:colOff>
      <xdr:row>97</xdr:row>
      <xdr:rowOff>85970</xdr:rowOff>
    </xdr:to>
    <xdr:sp macro="" textlink="">
      <xdr:nvSpPr>
        <xdr:cNvPr id="238" name="フローチャート : 判断 237"/>
        <xdr:cNvSpPr/>
      </xdr:nvSpPr>
      <xdr:spPr>
        <a:xfrm>
          <a:off x="2857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77097</xdr:rowOff>
    </xdr:from>
    <xdr:ext cx="534377" cy="259045"/>
    <xdr:sp macro="" textlink="">
      <xdr:nvSpPr>
        <xdr:cNvPr id="239" name="テキスト ボックス 238"/>
        <xdr:cNvSpPr txBox="1"/>
      </xdr:nvSpPr>
      <xdr:spPr>
        <a:xfrm>
          <a:off x="2641111" y="167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38398</xdr:rowOff>
    </xdr:from>
    <xdr:to>
      <xdr:col>2</xdr:col>
      <xdr:colOff>638175</xdr:colOff>
      <xdr:row>97</xdr:row>
      <xdr:rowOff>43445</xdr:rowOff>
    </xdr:to>
    <xdr:cxnSp macro="">
      <xdr:nvCxnSpPr>
        <xdr:cNvPr id="240" name="直線コネクタ 239"/>
        <xdr:cNvCxnSpPr/>
      </xdr:nvCxnSpPr>
      <xdr:spPr>
        <a:xfrm flipV="1">
          <a:off x="1130300" y="16669048"/>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147655</xdr:rowOff>
    </xdr:from>
    <xdr:to>
      <xdr:col>3</xdr:col>
      <xdr:colOff>3175</xdr:colOff>
      <xdr:row>97</xdr:row>
      <xdr:rowOff>77805</xdr:rowOff>
    </xdr:to>
    <xdr:sp macro="" textlink="">
      <xdr:nvSpPr>
        <xdr:cNvPr id="241" name="フローチャート : 判断 240"/>
        <xdr:cNvSpPr/>
      </xdr:nvSpPr>
      <xdr:spPr>
        <a:xfrm>
          <a:off x="1968500" y="1660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94332</xdr:rowOff>
    </xdr:from>
    <xdr:ext cx="534377" cy="259045"/>
    <xdr:sp macro="" textlink="">
      <xdr:nvSpPr>
        <xdr:cNvPr id="242" name="テキスト ボックス 241"/>
        <xdr:cNvSpPr txBox="1"/>
      </xdr:nvSpPr>
      <xdr:spPr>
        <a:xfrm>
          <a:off x="1752111" y="1638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110603</xdr:rowOff>
    </xdr:from>
    <xdr:to>
      <xdr:col>1</xdr:col>
      <xdr:colOff>485775</xdr:colOff>
      <xdr:row>97</xdr:row>
      <xdr:rowOff>40753</xdr:rowOff>
    </xdr:to>
    <xdr:sp macro="" textlink="">
      <xdr:nvSpPr>
        <xdr:cNvPr id="243" name="フローチャート : 判断 242"/>
        <xdr:cNvSpPr/>
      </xdr:nvSpPr>
      <xdr:spPr>
        <a:xfrm>
          <a:off x="1079500" y="1656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57280</xdr:rowOff>
    </xdr:from>
    <xdr:ext cx="534377" cy="259045"/>
    <xdr:sp macro="" textlink="">
      <xdr:nvSpPr>
        <xdr:cNvPr id="244" name="テキスト ボックス 243"/>
        <xdr:cNvSpPr txBox="1"/>
      </xdr:nvSpPr>
      <xdr:spPr>
        <a:xfrm>
          <a:off x="863111" y="163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153284</xdr:rowOff>
    </xdr:from>
    <xdr:to>
      <xdr:col>6</xdr:col>
      <xdr:colOff>561975</xdr:colOff>
      <xdr:row>97</xdr:row>
      <xdr:rowOff>83434</xdr:rowOff>
    </xdr:to>
    <xdr:sp macro="" textlink="">
      <xdr:nvSpPr>
        <xdr:cNvPr id="250" name="円/楕円 249"/>
        <xdr:cNvSpPr/>
      </xdr:nvSpPr>
      <xdr:spPr>
        <a:xfrm>
          <a:off x="4584700" y="1661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131711</xdr:rowOff>
    </xdr:from>
    <xdr:ext cx="534377" cy="259045"/>
    <xdr:sp macro="" textlink="">
      <xdr:nvSpPr>
        <xdr:cNvPr id="251" name="衛生費該当値テキスト"/>
        <xdr:cNvSpPr txBox="1"/>
      </xdr:nvSpPr>
      <xdr:spPr>
        <a:xfrm>
          <a:off x="4686300" y="165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60,918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146562</xdr:rowOff>
    </xdr:from>
    <xdr:to>
      <xdr:col>5</xdr:col>
      <xdr:colOff>409575</xdr:colOff>
      <xdr:row>97</xdr:row>
      <xdr:rowOff>76712</xdr:rowOff>
    </xdr:to>
    <xdr:sp macro="" textlink="">
      <xdr:nvSpPr>
        <xdr:cNvPr id="252" name="円/楕円 251"/>
        <xdr:cNvSpPr/>
      </xdr:nvSpPr>
      <xdr:spPr>
        <a:xfrm>
          <a:off x="3746500" y="166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93239</xdr:rowOff>
    </xdr:from>
    <xdr:ext cx="534377" cy="259045"/>
    <xdr:sp macro="" textlink="">
      <xdr:nvSpPr>
        <xdr:cNvPr id="253" name="テキスト ボックス 252"/>
        <xdr:cNvSpPr txBox="1"/>
      </xdr:nvSpPr>
      <xdr:spPr>
        <a:xfrm>
          <a:off x="3530111" y="1638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155798</xdr:rowOff>
    </xdr:from>
    <xdr:to>
      <xdr:col>4</xdr:col>
      <xdr:colOff>206375</xdr:colOff>
      <xdr:row>97</xdr:row>
      <xdr:rowOff>85948</xdr:rowOff>
    </xdr:to>
    <xdr:sp macro="" textlink="">
      <xdr:nvSpPr>
        <xdr:cNvPr id="254" name="円/楕円 253"/>
        <xdr:cNvSpPr/>
      </xdr:nvSpPr>
      <xdr:spPr>
        <a:xfrm>
          <a:off x="2857500" y="166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102475</xdr:rowOff>
    </xdr:from>
    <xdr:ext cx="534377" cy="259045"/>
    <xdr:sp macro="" textlink="">
      <xdr:nvSpPr>
        <xdr:cNvPr id="255" name="テキスト ボックス 254"/>
        <xdr:cNvSpPr txBox="1"/>
      </xdr:nvSpPr>
      <xdr:spPr>
        <a:xfrm>
          <a:off x="2641111" y="1639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159048</xdr:rowOff>
    </xdr:from>
    <xdr:to>
      <xdr:col>3</xdr:col>
      <xdr:colOff>3175</xdr:colOff>
      <xdr:row>97</xdr:row>
      <xdr:rowOff>89198</xdr:rowOff>
    </xdr:to>
    <xdr:sp macro="" textlink="">
      <xdr:nvSpPr>
        <xdr:cNvPr id="256" name="円/楕円 255"/>
        <xdr:cNvSpPr/>
      </xdr:nvSpPr>
      <xdr:spPr>
        <a:xfrm>
          <a:off x="1968500" y="166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80325</xdr:rowOff>
    </xdr:from>
    <xdr:ext cx="534377" cy="259045"/>
    <xdr:sp macro="" textlink="">
      <xdr:nvSpPr>
        <xdr:cNvPr id="257" name="テキスト ボックス 256"/>
        <xdr:cNvSpPr txBox="1"/>
      </xdr:nvSpPr>
      <xdr:spPr>
        <a:xfrm>
          <a:off x="1752111" y="1671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59,657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164095</xdr:rowOff>
    </xdr:from>
    <xdr:to>
      <xdr:col>1</xdr:col>
      <xdr:colOff>485775</xdr:colOff>
      <xdr:row>97</xdr:row>
      <xdr:rowOff>94245</xdr:rowOff>
    </xdr:to>
    <xdr:sp macro="" textlink="">
      <xdr:nvSpPr>
        <xdr:cNvPr id="258" name="円/楕円 257"/>
        <xdr:cNvSpPr/>
      </xdr:nvSpPr>
      <xdr:spPr>
        <a:xfrm>
          <a:off x="1079500" y="1662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85372</xdr:rowOff>
    </xdr:from>
    <xdr:ext cx="534377" cy="259045"/>
    <xdr:sp macro="" textlink="">
      <xdr:nvSpPr>
        <xdr:cNvPr id="259" name="テキスト ボックス 258"/>
        <xdr:cNvSpPr txBox="1"/>
      </xdr:nvSpPr>
      <xdr:spPr>
        <a:xfrm>
          <a:off x="863111" y="1671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75692</xdr:rowOff>
    </xdr:from>
    <xdr:to>
      <xdr:col>14</xdr:col>
      <xdr:colOff>28575</xdr:colOff>
      <xdr:row>38</xdr:row>
      <xdr:rowOff>139700</xdr:rowOff>
    </xdr:to>
    <xdr:cxnSp macro="">
      <xdr:nvCxnSpPr>
        <xdr:cNvPr id="289" name="直線コネクタ 288"/>
        <xdr:cNvCxnSpPr/>
      </xdr:nvCxnSpPr>
      <xdr:spPr>
        <a:xfrm>
          <a:off x="8750300" y="6590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155697</xdr:rowOff>
    </xdr:from>
    <xdr:to>
      <xdr:col>14</xdr:col>
      <xdr:colOff>79375</xdr:colOff>
      <xdr:row>38</xdr:row>
      <xdr:rowOff>85847</xdr:rowOff>
    </xdr:to>
    <xdr:sp macro="" textlink="">
      <xdr:nvSpPr>
        <xdr:cNvPr id="290" name="フローチャート : 判断 289"/>
        <xdr:cNvSpPr/>
      </xdr:nvSpPr>
      <xdr:spPr>
        <a:xfrm>
          <a:off x="9588500" y="649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102374</xdr:rowOff>
    </xdr:from>
    <xdr:ext cx="469744" cy="259045"/>
    <xdr:sp macro="" textlink="">
      <xdr:nvSpPr>
        <xdr:cNvPr id="291" name="テキスト ボックス 290"/>
        <xdr:cNvSpPr txBox="1"/>
      </xdr:nvSpPr>
      <xdr:spPr>
        <a:xfrm>
          <a:off x="9404427" y="627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50820</xdr:rowOff>
    </xdr:from>
    <xdr:to>
      <xdr:col>12</xdr:col>
      <xdr:colOff>511175</xdr:colOff>
      <xdr:row>38</xdr:row>
      <xdr:rowOff>75692</xdr:rowOff>
    </xdr:to>
    <xdr:cxnSp macro="">
      <xdr:nvCxnSpPr>
        <xdr:cNvPr id="292" name="直線コネクタ 291"/>
        <xdr:cNvCxnSpPr/>
      </xdr:nvCxnSpPr>
      <xdr:spPr>
        <a:xfrm>
          <a:off x="7861300" y="6565920"/>
          <a:ext cx="889000" cy="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127350</xdr:rowOff>
    </xdr:from>
    <xdr:to>
      <xdr:col>12</xdr:col>
      <xdr:colOff>561975</xdr:colOff>
      <xdr:row>38</xdr:row>
      <xdr:rowOff>57500</xdr:rowOff>
    </xdr:to>
    <xdr:sp macro="" textlink="">
      <xdr:nvSpPr>
        <xdr:cNvPr id="293" name="フローチャート : 判断 292"/>
        <xdr:cNvSpPr/>
      </xdr:nvSpPr>
      <xdr:spPr>
        <a:xfrm>
          <a:off x="8699500" y="64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74027</xdr:rowOff>
    </xdr:from>
    <xdr:ext cx="469744" cy="259045"/>
    <xdr:sp macro="" textlink="">
      <xdr:nvSpPr>
        <xdr:cNvPr id="294" name="テキスト ボックス 293"/>
        <xdr:cNvSpPr txBox="1"/>
      </xdr:nvSpPr>
      <xdr:spPr>
        <a:xfrm>
          <a:off x="8515427" y="624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47894</xdr:rowOff>
    </xdr:from>
    <xdr:to>
      <xdr:col>11</xdr:col>
      <xdr:colOff>307975</xdr:colOff>
      <xdr:row>38</xdr:row>
      <xdr:rowOff>50820</xdr:rowOff>
    </xdr:to>
    <xdr:cxnSp macro="">
      <xdr:nvCxnSpPr>
        <xdr:cNvPr id="295" name="直線コネクタ 294"/>
        <xdr:cNvCxnSpPr/>
      </xdr:nvCxnSpPr>
      <xdr:spPr>
        <a:xfrm>
          <a:off x="6972300" y="6391544"/>
          <a:ext cx="889000" cy="17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120493</xdr:rowOff>
    </xdr:from>
    <xdr:to>
      <xdr:col>11</xdr:col>
      <xdr:colOff>358775</xdr:colOff>
      <xdr:row>38</xdr:row>
      <xdr:rowOff>50643</xdr:rowOff>
    </xdr:to>
    <xdr:sp macro="" textlink="">
      <xdr:nvSpPr>
        <xdr:cNvPr id="296" name="フローチャート : 判断 295"/>
        <xdr:cNvSpPr/>
      </xdr:nvSpPr>
      <xdr:spPr>
        <a:xfrm>
          <a:off x="7810500" y="646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67170</xdr:rowOff>
    </xdr:from>
    <xdr:ext cx="469744" cy="259045"/>
    <xdr:sp macro="" textlink="">
      <xdr:nvSpPr>
        <xdr:cNvPr id="297" name="テキスト ボックス 296"/>
        <xdr:cNvSpPr txBox="1"/>
      </xdr:nvSpPr>
      <xdr:spPr>
        <a:xfrm>
          <a:off x="7626427" y="623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22469</xdr:rowOff>
    </xdr:from>
    <xdr:to>
      <xdr:col>10</xdr:col>
      <xdr:colOff>155575</xdr:colOff>
      <xdr:row>37</xdr:row>
      <xdr:rowOff>124069</xdr:rowOff>
    </xdr:to>
    <xdr:sp macro="" textlink="">
      <xdr:nvSpPr>
        <xdr:cNvPr id="298" name="フローチャート : 判断 297"/>
        <xdr:cNvSpPr/>
      </xdr:nvSpPr>
      <xdr:spPr>
        <a:xfrm>
          <a:off x="6921500" y="636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115196</xdr:rowOff>
    </xdr:from>
    <xdr:ext cx="469744" cy="259045"/>
    <xdr:sp macro="" textlink="">
      <xdr:nvSpPr>
        <xdr:cNvPr id="299" name="テキスト ボックス 298"/>
        <xdr:cNvSpPr txBox="1"/>
      </xdr:nvSpPr>
      <xdr:spPr>
        <a:xfrm>
          <a:off x="6737427" y="645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24892</xdr:rowOff>
    </xdr:from>
    <xdr:to>
      <xdr:col>12</xdr:col>
      <xdr:colOff>561975</xdr:colOff>
      <xdr:row>38</xdr:row>
      <xdr:rowOff>126492</xdr:rowOff>
    </xdr:to>
    <xdr:sp macro="" textlink="">
      <xdr:nvSpPr>
        <xdr:cNvPr id="309" name="円/楕円 308"/>
        <xdr:cNvSpPr/>
      </xdr:nvSpPr>
      <xdr:spPr>
        <a:xfrm>
          <a:off x="8699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117619</xdr:rowOff>
    </xdr:from>
    <xdr:ext cx="469744" cy="259045"/>
    <xdr:sp macro="" textlink="">
      <xdr:nvSpPr>
        <xdr:cNvPr id="310" name="テキスト ボックス 309"/>
        <xdr:cNvSpPr txBox="1"/>
      </xdr:nvSpPr>
      <xdr:spPr>
        <a:xfrm>
          <a:off x="8515427"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20</xdr:rowOff>
    </xdr:from>
    <xdr:to>
      <xdr:col>11</xdr:col>
      <xdr:colOff>358775</xdr:colOff>
      <xdr:row>38</xdr:row>
      <xdr:rowOff>101620</xdr:rowOff>
    </xdr:to>
    <xdr:sp macro="" textlink="">
      <xdr:nvSpPr>
        <xdr:cNvPr id="311" name="円/楕円 310"/>
        <xdr:cNvSpPr/>
      </xdr:nvSpPr>
      <xdr:spPr>
        <a:xfrm>
          <a:off x="7810500" y="65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92747</xdr:rowOff>
    </xdr:from>
    <xdr:ext cx="469744" cy="259045"/>
    <xdr:sp macro="" textlink="">
      <xdr:nvSpPr>
        <xdr:cNvPr id="312" name="テキスト ボックス 311"/>
        <xdr:cNvSpPr txBox="1"/>
      </xdr:nvSpPr>
      <xdr:spPr>
        <a:xfrm>
          <a:off x="7626427" y="66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168544</xdr:rowOff>
    </xdr:from>
    <xdr:to>
      <xdr:col>10</xdr:col>
      <xdr:colOff>155575</xdr:colOff>
      <xdr:row>37</xdr:row>
      <xdr:rowOff>98694</xdr:rowOff>
    </xdr:to>
    <xdr:sp macro="" textlink="">
      <xdr:nvSpPr>
        <xdr:cNvPr id="313" name="円/楕円 312"/>
        <xdr:cNvSpPr/>
      </xdr:nvSpPr>
      <xdr:spPr>
        <a:xfrm>
          <a:off x="6921500" y="63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115221</xdr:rowOff>
    </xdr:from>
    <xdr:ext cx="469744" cy="259045"/>
    <xdr:sp macro="" textlink="">
      <xdr:nvSpPr>
        <xdr:cNvPr id="314" name="テキスト ボックス 313"/>
        <xdr:cNvSpPr txBox="1"/>
      </xdr:nvSpPr>
      <xdr:spPr>
        <a:xfrm>
          <a:off x="6737427" y="611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160019</xdr:rowOff>
    </xdr:from>
    <xdr:to>
      <xdr:col>15</xdr:col>
      <xdr:colOff>180975</xdr:colOff>
      <xdr:row>57</xdr:row>
      <xdr:rowOff>163493</xdr:rowOff>
    </xdr:to>
    <xdr:cxnSp macro="">
      <xdr:nvCxnSpPr>
        <xdr:cNvPr id="343" name="直線コネクタ 342"/>
        <xdr:cNvCxnSpPr/>
      </xdr:nvCxnSpPr>
      <xdr:spPr>
        <a:xfrm flipV="1">
          <a:off x="9639300" y="9932669"/>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13014</xdr:rowOff>
    </xdr:from>
    <xdr:to>
      <xdr:col>14</xdr:col>
      <xdr:colOff>28575</xdr:colOff>
      <xdr:row>57</xdr:row>
      <xdr:rowOff>163493</xdr:rowOff>
    </xdr:to>
    <xdr:cxnSp macro="">
      <xdr:nvCxnSpPr>
        <xdr:cNvPr id="346" name="直線コネクタ 345"/>
        <xdr:cNvCxnSpPr/>
      </xdr:nvCxnSpPr>
      <xdr:spPr>
        <a:xfrm>
          <a:off x="8750300" y="9785664"/>
          <a:ext cx="889000" cy="15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99332</xdr:rowOff>
    </xdr:from>
    <xdr:to>
      <xdr:col>14</xdr:col>
      <xdr:colOff>79375</xdr:colOff>
      <xdr:row>58</xdr:row>
      <xdr:rowOff>29482</xdr:rowOff>
    </xdr:to>
    <xdr:sp macro="" textlink="">
      <xdr:nvSpPr>
        <xdr:cNvPr id="347" name="フローチャート : 判断 346"/>
        <xdr:cNvSpPr/>
      </xdr:nvSpPr>
      <xdr:spPr>
        <a:xfrm>
          <a:off x="9588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46009</xdr:rowOff>
    </xdr:from>
    <xdr:ext cx="534377" cy="259045"/>
    <xdr:sp macro="" textlink="">
      <xdr:nvSpPr>
        <xdr:cNvPr id="348" name="テキスト ボックス 347"/>
        <xdr:cNvSpPr txBox="1"/>
      </xdr:nvSpPr>
      <xdr:spPr>
        <a:xfrm>
          <a:off x="9372111" y="96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13014</xdr:rowOff>
    </xdr:from>
    <xdr:to>
      <xdr:col>12</xdr:col>
      <xdr:colOff>511175</xdr:colOff>
      <xdr:row>57</xdr:row>
      <xdr:rowOff>116360</xdr:rowOff>
    </xdr:to>
    <xdr:cxnSp macro="">
      <xdr:nvCxnSpPr>
        <xdr:cNvPr id="349" name="直線コネクタ 348"/>
        <xdr:cNvCxnSpPr/>
      </xdr:nvCxnSpPr>
      <xdr:spPr>
        <a:xfrm flipV="1">
          <a:off x="7861300" y="9785664"/>
          <a:ext cx="889000" cy="10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96661</xdr:rowOff>
    </xdr:from>
    <xdr:to>
      <xdr:col>12</xdr:col>
      <xdr:colOff>561975</xdr:colOff>
      <xdr:row>58</xdr:row>
      <xdr:rowOff>26811</xdr:rowOff>
    </xdr:to>
    <xdr:sp macro="" textlink="">
      <xdr:nvSpPr>
        <xdr:cNvPr id="350" name="フローチャート : 判断 349"/>
        <xdr:cNvSpPr/>
      </xdr:nvSpPr>
      <xdr:spPr>
        <a:xfrm>
          <a:off x="8699500" y="986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17938</xdr:rowOff>
    </xdr:from>
    <xdr:ext cx="534377" cy="259045"/>
    <xdr:sp macro="" textlink="">
      <xdr:nvSpPr>
        <xdr:cNvPr id="351" name="テキスト ボックス 350"/>
        <xdr:cNvSpPr txBox="1"/>
      </xdr:nvSpPr>
      <xdr:spPr>
        <a:xfrm>
          <a:off x="8483111" y="996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116360</xdr:rowOff>
    </xdr:from>
    <xdr:to>
      <xdr:col>11</xdr:col>
      <xdr:colOff>307975</xdr:colOff>
      <xdr:row>57</xdr:row>
      <xdr:rowOff>162713</xdr:rowOff>
    </xdr:to>
    <xdr:cxnSp macro="">
      <xdr:nvCxnSpPr>
        <xdr:cNvPr id="352" name="直線コネクタ 351"/>
        <xdr:cNvCxnSpPr/>
      </xdr:nvCxnSpPr>
      <xdr:spPr>
        <a:xfrm flipV="1">
          <a:off x="6972300" y="9889010"/>
          <a:ext cx="889000" cy="4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117250</xdr:rowOff>
    </xdr:from>
    <xdr:to>
      <xdr:col>11</xdr:col>
      <xdr:colOff>358775</xdr:colOff>
      <xdr:row>58</xdr:row>
      <xdr:rowOff>47400</xdr:rowOff>
    </xdr:to>
    <xdr:sp macro="" textlink="">
      <xdr:nvSpPr>
        <xdr:cNvPr id="353" name="フローチャート : 判断 352"/>
        <xdr:cNvSpPr/>
      </xdr:nvSpPr>
      <xdr:spPr>
        <a:xfrm>
          <a:off x="7810500" y="98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38527</xdr:rowOff>
    </xdr:from>
    <xdr:ext cx="534377" cy="259045"/>
    <xdr:sp macro="" textlink="">
      <xdr:nvSpPr>
        <xdr:cNvPr id="354" name="テキスト ボックス 353"/>
        <xdr:cNvSpPr txBox="1"/>
      </xdr:nvSpPr>
      <xdr:spPr>
        <a:xfrm>
          <a:off x="7594111" y="99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94649</xdr:rowOff>
    </xdr:from>
    <xdr:to>
      <xdr:col>10</xdr:col>
      <xdr:colOff>155575</xdr:colOff>
      <xdr:row>58</xdr:row>
      <xdr:rowOff>24799</xdr:rowOff>
    </xdr:to>
    <xdr:sp macro="" textlink="">
      <xdr:nvSpPr>
        <xdr:cNvPr id="355" name="フローチャート : 判断 354"/>
        <xdr:cNvSpPr/>
      </xdr:nvSpPr>
      <xdr:spPr>
        <a:xfrm>
          <a:off x="6921500" y="98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41326</xdr:rowOff>
    </xdr:from>
    <xdr:ext cx="534377" cy="259045"/>
    <xdr:sp macro="" textlink="">
      <xdr:nvSpPr>
        <xdr:cNvPr id="356" name="テキスト ボックス 355"/>
        <xdr:cNvSpPr txBox="1"/>
      </xdr:nvSpPr>
      <xdr:spPr>
        <a:xfrm>
          <a:off x="6705111" y="96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109219</xdr:rowOff>
    </xdr:from>
    <xdr:to>
      <xdr:col>15</xdr:col>
      <xdr:colOff>231775</xdr:colOff>
      <xdr:row>58</xdr:row>
      <xdr:rowOff>39369</xdr:rowOff>
    </xdr:to>
    <xdr:sp macro="" textlink="">
      <xdr:nvSpPr>
        <xdr:cNvPr id="362" name="円/楕円 361"/>
        <xdr:cNvSpPr/>
      </xdr:nvSpPr>
      <xdr:spPr>
        <a:xfrm>
          <a:off x="10426700" y="988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87646</xdr:rowOff>
    </xdr:from>
    <xdr:ext cx="534377" cy="259045"/>
    <xdr:sp macro="" textlink="">
      <xdr:nvSpPr>
        <xdr:cNvPr id="363" name="農林水産業費該当値テキスト"/>
        <xdr:cNvSpPr txBox="1"/>
      </xdr:nvSpPr>
      <xdr:spPr>
        <a:xfrm>
          <a:off x="10528300" y="98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59,667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112693</xdr:rowOff>
    </xdr:from>
    <xdr:to>
      <xdr:col>14</xdr:col>
      <xdr:colOff>79375</xdr:colOff>
      <xdr:row>58</xdr:row>
      <xdr:rowOff>42843</xdr:rowOff>
    </xdr:to>
    <xdr:sp macro="" textlink="">
      <xdr:nvSpPr>
        <xdr:cNvPr id="364" name="円/楕円 363"/>
        <xdr:cNvSpPr/>
      </xdr:nvSpPr>
      <xdr:spPr>
        <a:xfrm>
          <a:off x="9588500" y="98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33970</xdr:rowOff>
    </xdr:from>
    <xdr:ext cx="534377" cy="259045"/>
    <xdr:sp macro="" textlink="">
      <xdr:nvSpPr>
        <xdr:cNvPr id="365" name="テキスト ボックス 364"/>
        <xdr:cNvSpPr txBox="1"/>
      </xdr:nvSpPr>
      <xdr:spPr>
        <a:xfrm>
          <a:off x="9372111" y="997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133664</xdr:rowOff>
    </xdr:from>
    <xdr:to>
      <xdr:col>12</xdr:col>
      <xdr:colOff>561975</xdr:colOff>
      <xdr:row>57</xdr:row>
      <xdr:rowOff>63814</xdr:rowOff>
    </xdr:to>
    <xdr:sp macro="" textlink="">
      <xdr:nvSpPr>
        <xdr:cNvPr id="366" name="円/楕円 365"/>
        <xdr:cNvSpPr/>
      </xdr:nvSpPr>
      <xdr:spPr>
        <a:xfrm>
          <a:off x="8699500" y="97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80341</xdr:rowOff>
    </xdr:from>
    <xdr:ext cx="534377" cy="259045"/>
    <xdr:sp macro="" textlink="">
      <xdr:nvSpPr>
        <xdr:cNvPr id="367" name="テキスト ボックス 366"/>
        <xdr:cNvSpPr txBox="1"/>
      </xdr:nvSpPr>
      <xdr:spPr>
        <a:xfrm>
          <a:off x="8483111" y="951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98,251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65560</xdr:rowOff>
    </xdr:from>
    <xdr:to>
      <xdr:col>11</xdr:col>
      <xdr:colOff>358775</xdr:colOff>
      <xdr:row>57</xdr:row>
      <xdr:rowOff>167160</xdr:rowOff>
    </xdr:to>
    <xdr:sp macro="" textlink="">
      <xdr:nvSpPr>
        <xdr:cNvPr id="368" name="円/楕円 367"/>
        <xdr:cNvSpPr/>
      </xdr:nvSpPr>
      <xdr:spPr>
        <a:xfrm>
          <a:off x="7810500" y="983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12237</xdr:rowOff>
    </xdr:from>
    <xdr:ext cx="534377" cy="259045"/>
    <xdr:sp macro="" textlink="">
      <xdr:nvSpPr>
        <xdr:cNvPr id="369" name="テキスト ボックス 368"/>
        <xdr:cNvSpPr txBox="1"/>
      </xdr:nvSpPr>
      <xdr:spPr>
        <a:xfrm>
          <a:off x="7594111" y="961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111913</xdr:rowOff>
    </xdr:from>
    <xdr:to>
      <xdr:col>10</xdr:col>
      <xdr:colOff>155575</xdr:colOff>
      <xdr:row>58</xdr:row>
      <xdr:rowOff>42063</xdr:rowOff>
    </xdr:to>
    <xdr:sp macro="" textlink="">
      <xdr:nvSpPr>
        <xdr:cNvPr id="370" name="円/楕円 369"/>
        <xdr:cNvSpPr/>
      </xdr:nvSpPr>
      <xdr:spPr>
        <a:xfrm>
          <a:off x="6921500" y="98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33190</xdr:rowOff>
    </xdr:from>
    <xdr:ext cx="534377" cy="259045"/>
    <xdr:sp macro="" textlink="">
      <xdr:nvSpPr>
        <xdr:cNvPr id="371" name="テキスト ボックス 370"/>
        <xdr:cNvSpPr txBox="1"/>
      </xdr:nvSpPr>
      <xdr:spPr>
        <a:xfrm>
          <a:off x="6705111" y="99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88443</xdr:rowOff>
    </xdr:from>
    <xdr:to>
      <xdr:col>15</xdr:col>
      <xdr:colOff>180975</xdr:colOff>
      <xdr:row>78</xdr:row>
      <xdr:rowOff>106274</xdr:rowOff>
    </xdr:to>
    <xdr:cxnSp macro="">
      <xdr:nvCxnSpPr>
        <xdr:cNvPr id="400" name="直線コネクタ 399"/>
        <xdr:cNvCxnSpPr/>
      </xdr:nvCxnSpPr>
      <xdr:spPr>
        <a:xfrm flipV="1">
          <a:off x="9639300" y="13461543"/>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106274</xdr:rowOff>
    </xdr:from>
    <xdr:to>
      <xdr:col>14</xdr:col>
      <xdr:colOff>28575</xdr:colOff>
      <xdr:row>78</xdr:row>
      <xdr:rowOff>135852</xdr:rowOff>
    </xdr:to>
    <xdr:cxnSp macro="">
      <xdr:nvCxnSpPr>
        <xdr:cNvPr id="403" name="直線コネクタ 402"/>
        <xdr:cNvCxnSpPr/>
      </xdr:nvCxnSpPr>
      <xdr:spPr>
        <a:xfrm flipV="1">
          <a:off x="8750300" y="13479374"/>
          <a:ext cx="889000" cy="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86195</xdr:rowOff>
    </xdr:from>
    <xdr:to>
      <xdr:col>14</xdr:col>
      <xdr:colOff>79375</xdr:colOff>
      <xdr:row>78</xdr:row>
      <xdr:rowOff>16345</xdr:rowOff>
    </xdr:to>
    <xdr:sp macro="" textlink="">
      <xdr:nvSpPr>
        <xdr:cNvPr id="404" name="フローチャート : 判断 403"/>
        <xdr:cNvSpPr/>
      </xdr:nvSpPr>
      <xdr:spPr>
        <a:xfrm>
          <a:off x="9588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32872</xdr:rowOff>
    </xdr:from>
    <xdr:ext cx="534377" cy="259045"/>
    <xdr:sp macro="" textlink="">
      <xdr:nvSpPr>
        <xdr:cNvPr id="405" name="テキスト ボックス 404"/>
        <xdr:cNvSpPr txBox="1"/>
      </xdr:nvSpPr>
      <xdr:spPr>
        <a:xfrm>
          <a:off x="9372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124028</xdr:rowOff>
    </xdr:from>
    <xdr:to>
      <xdr:col>12</xdr:col>
      <xdr:colOff>511175</xdr:colOff>
      <xdr:row>78</xdr:row>
      <xdr:rowOff>135852</xdr:rowOff>
    </xdr:to>
    <xdr:cxnSp macro="">
      <xdr:nvCxnSpPr>
        <xdr:cNvPr id="406" name="直線コネクタ 405"/>
        <xdr:cNvCxnSpPr/>
      </xdr:nvCxnSpPr>
      <xdr:spPr>
        <a:xfrm>
          <a:off x="7861300" y="13497128"/>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108293</xdr:rowOff>
    </xdr:from>
    <xdr:to>
      <xdr:col>12</xdr:col>
      <xdr:colOff>561975</xdr:colOff>
      <xdr:row>78</xdr:row>
      <xdr:rowOff>38443</xdr:rowOff>
    </xdr:to>
    <xdr:sp macro="" textlink="">
      <xdr:nvSpPr>
        <xdr:cNvPr id="407" name="フローチャート : 判断 406"/>
        <xdr:cNvSpPr/>
      </xdr:nvSpPr>
      <xdr:spPr>
        <a:xfrm>
          <a:off x="8699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54970</xdr:rowOff>
    </xdr:from>
    <xdr:ext cx="534377" cy="259045"/>
    <xdr:sp macro="" textlink="">
      <xdr:nvSpPr>
        <xdr:cNvPr id="408" name="テキスト ボックス 407"/>
        <xdr:cNvSpPr txBox="1"/>
      </xdr:nvSpPr>
      <xdr:spPr>
        <a:xfrm>
          <a:off x="8483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123304</xdr:rowOff>
    </xdr:from>
    <xdr:to>
      <xdr:col>11</xdr:col>
      <xdr:colOff>307975</xdr:colOff>
      <xdr:row>78</xdr:row>
      <xdr:rowOff>124028</xdr:rowOff>
    </xdr:to>
    <xdr:cxnSp macro="">
      <xdr:nvCxnSpPr>
        <xdr:cNvPr id="409" name="直線コネクタ 408"/>
        <xdr:cNvCxnSpPr/>
      </xdr:nvCxnSpPr>
      <xdr:spPr>
        <a:xfrm>
          <a:off x="6972300" y="1349640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111113</xdr:rowOff>
    </xdr:from>
    <xdr:to>
      <xdr:col>11</xdr:col>
      <xdr:colOff>358775</xdr:colOff>
      <xdr:row>78</xdr:row>
      <xdr:rowOff>41263</xdr:rowOff>
    </xdr:to>
    <xdr:sp macro="" textlink="">
      <xdr:nvSpPr>
        <xdr:cNvPr id="410" name="フローチャート : 判断 409"/>
        <xdr:cNvSpPr/>
      </xdr:nvSpPr>
      <xdr:spPr>
        <a:xfrm>
          <a:off x="7810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57790</xdr:rowOff>
    </xdr:from>
    <xdr:ext cx="534377" cy="259045"/>
    <xdr:sp macro="" textlink="">
      <xdr:nvSpPr>
        <xdr:cNvPr id="411" name="テキスト ボックス 410"/>
        <xdr:cNvSpPr txBox="1"/>
      </xdr:nvSpPr>
      <xdr:spPr>
        <a:xfrm>
          <a:off x="7594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124777</xdr:rowOff>
    </xdr:from>
    <xdr:to>
      <xdr:col>10</xdr:col>
      <xdr:colOff>155575</xdr:colOff>
      <xdr:row>77</xdr:row>
      <xdr:rowOff>54927</xdr:rowOff>
    </xdr:to>
    <xdr:sp macro="" textlink="">
      <xdr:nvSpPr>
        <xdr:cNvPr id="412" name="フローチャート : 判断 411"/>
        <xdr:cNvSpPr/>
      </xdr:nvSpPr>
      <xdr:spPr>
        <a:xfrm>
          <a:off x="6921500" y="1315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71455</xdr:rowOff>
    </xdr:from>
    <xdr:ext cx="534377" cy="259045"/>
    <xdr:sp macro="" textlink="">
      <xdr:nvSpPr>
        <xdr:cNvPr id="413" name="テキスト ボックス 412"/>
        <xdr:cNvSpPr txBox="1"/>
      </xdr:nvSpPr>
      <xdr:spPr>
        <a:xfrm>
          <a:off x="6705111" y="129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37643</xdr:rowOff>
    </xdr:from>
    <xdr:to>
      <xdr:col>15</xdr:col>
      <xdr:colOff>231775</xdr:colOff>
      <xdr:row>78</xdr:row>
      <xdr:rowOff>139243</xdr:rowOff>
    </xdr:to>
    <xdr:sp macro="" textlink="">
      <xdr:nvSpPr>
        <xdr:cNvPr id="419" name="円/楕円 418"/>
        <xdr:cNvSpPr/>
      </xdr:nvSpPr>
      <xdr:spPr>
        <a:xfrm>
          <a:off x="10426700" y="134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124020</xdr:rowOff>
    </xdr:from>
    <xdr:ext cx="534377" cy="259045"/>
    <xdr:sp macro="" textlink="">
      <xdr:nvSpPr>
        <xdr:cNvPr id="420" name="商工費該当値テキスト"/>
        <xdr:cNvSpPr txBox="1"/>
      </xdr:nvSpPr>
      <xdr:spPr>
        <a:xfrm>
          <a:off x="10528300" y="1332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55474</xdr:rowOff>
    </xdr:from>
    <xdr:to>
      <xdr:col>14</xdr:col>
      <xdr:colOff>79375</xdr:colOff>
      <xdr:row>78</xdr:row>
      <xdr:rowOff>157074</xdr:rowOff>
    </xdr:to>
    <xdr:sp macro="" textlink="">
      <xdr:nvSpPr>
        <xdr:cNvPr id="421" name="円/楕円 420"/>
        <xdr:cNvSpPr/>
      </xdr:nvSpPr>
      <xdr:spPr>
        <a:xfrm>
          <a:off x="9588500" y="134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148201</xdr:rowOff>
    </xdr:from>
    <xdr:ext cx="469744" cy="259045"/>
    <xdr:sp macro="" textlink="">
      <xdr:nvSpPr>
        <xdr:cNvPr id="422" name="テキスト ボックス 421"/>
        <xdr:cNvSpPr txBox="1"/>
      </xdr:nvSpPr>
      <xdr:spPr>
        <a:xfrm>
          <a:off x="9404427" y="1352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85052</xdr:rowOff>
    </xdr:from>
    <xdr:to>
      <xdr:col>12</xdr:col>
      <xdr:colOff>561975</xdr:colOff>
      <xdr:row>79</xdr:row>
      <xdr:rowOff>15202</xdr:rowOff>
    </xdr:to>
    <xdr:sp macro="" textlink="">
      <xdr:nvSpPr>
        <xdr:cNvPr id="423" name="円/楕円 422"/>
        <xdr:cNvSpPr/>
      </xdr:nvSpPr>
      <xdr:spPr>
        <a:xfrm>
          <a:off x="8699500" y="134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6329</xdr:rowOff>
    </xdr:from>
    <xdr:ext cx="469744" cy="259045"/>
    <xdr:sp macro="" textlink="">
      <xdr:nvSpPr>
        <xdr:cNvPr id="424" name="テキスト ボックス 423"/>
        <xdr:cNvSpPr txBox="1"/>
      </xdr:nvSpPr>
      <xdr:spPr>
        <a:xfrm>
          <a:off x="8515427" y="1355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73228</xdr:rowOff>
    </xdr:from>
    <xdr:to>
      <xdr:col>11</xdr:col>
      <xdr:colOff>358775</xdr:colOff>
      <xdr:row>79</xdr:row>
      <xdr:rowOff>3378</xdr:rowOff>
    </xdr:to>
    <xdr:sp macro="" textlink="">
      <xdr:nvSpPr>
        <xdr:cNvPr id="425" name="円/楕円 424"/>
        <xdr:cNvSpPr/>
      </xdr:nvSpPr>
      <xdr:spPr>
        <a:xfrm>
          <a:off x="7810500" y="134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165955</xdr:rowOff>
    </xdr:from>
    <xdr:ext cx="469744" cy="259045"/>
    <xdr:sp macro="" textlink="">
      <xdr:nvSpPr>
        <xdr:cNvPr id="426" name="テキスト ボックス 425"/>
        <xdr:cNvSpPr txBox="1"/>
      </xdr:nvSpPr>
      <xdr:spPr>
        <a:xfrm>
          <a:off x="7626427" y="135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72504</xdr:rowOff>
    </xdr:from>
    <xdr:to>
      <xdr:col>10</xdr:col>
      <xdr:colOff>155575</xdr:colOff>
      <xdr:row>79</xdr:row>
      <xdr:rowOff>2654</xdr:rowOff>
    </xdr:to>
    <xdr:sp macro="" textlink="">
      <xdr:nvSpPr>
        <xdr:cNvPr id="427" name="円/楕円 426"/>
        <xdr:cNvSpPr/>
      </xdr:nvSpPr>
      <xdr:spPr>
        <a:xfrm>
          <a:off x="6921500" y="1344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165231</xdr:rowOff>
    </xdr:from>
    <xdr:ext cx="469744" cy="259045"/>
    <xdr:sp macro="" textlink="">
      <xdr:nvSpPr>
        <xdr:cNvPr id="428" name="テキスト ボックス 427"/>
        <xdr:cNvSpPr txBox="1"/>
      </xdr:nvSpPr>
      <xdr:spPr>
        <a:xfrm>
          <a:off x="6737427" y="1353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106310</xdr:rowOff>
    </xdr:from>
    <xdr:to>
      <xdr:col>15</xdr:col>
      <xdr:colOff>180975</xdr:colOff>
      <xdr:row>96</xdr:row>
      <xdr:rowOff>141498</xdr:rowOff>
    </xdr:to>
    <xdr:cxnSp macro="">
      <xdr:nvCxnSpPr>
        <xdr:cNvPr id="457" name="直線コネクタ 456"/>
        <xdr:cNvCxnSpPr/>
      </xdr:nvCxnSpPr>
      <xdr:spPr>
        <a:xfrm>
          <a:off x="9639300" y="16565510"/>
          <a:ext cx="838200" cy="3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53373</xdr:rowOff>
    </xdr:from>
    <xdr:to>
      <xdr:col>14</xdr:col>
      <xdr:colOff>28575</xdr:colOff>
      <xdr:row>96</xdr:row>
      <xdr:rowOff>106310</xdr:rowOff>
    </xdr:to>
    <xdr:cxnSp macro="">
      <xdr:nvCxnSpPr>
        <xdr:cNvPr id="460" name="直線コネクタ 459"/>
        <xdr:cNvCxnSpPr/>
      </xdr:nvCxnSpPr>
      <xdr:spPr>
        <a:xfrm>
          <a:off x="8750300" y="16512573"/>
          <a:ext cx="889000" cy="5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78353</xdr:rowOff>
    </xdr:from>
    <xdr:to>
      <xdr:col>14</xdr:col>
      <xdr:colOff>79375</xdr:colOff>
      <xdr:row>96</xdr:row>
      <xdr:rowOff>8503</xdr:rowOff>
    </xdr:to>
    <xdr:sp macro="" textlink="">
      <xdr:nvSpPr>
        <xdr:cNvPr id="461" name="フローチャート : 判断 460"/>
        <xdr:cNvSpPr/>
      </xdr:nvSpPr>
      <xdr:spPr>
        <a:xfrm>
          <a:off x="9588500" y="1636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25030</xdr:rowOff>
    </xdr:from>
    <xdr:ext cx="534377" cy="259045"/>
    <xdr:sp macro="" textlink="">
      <xdr:nvSpPr>
        <xdr:cNvPr id="462" name="テキスト ボックス 461"/>
        <xdr:cNvSpPr txBox="1"/>
      </xdr:nvSpPr>
      <xdr:spPr>
        <a:xfrm>
          <a:off x="9372111" y="1614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53373</xdr:rowOff>
    </xdr:from>
    <xdr:to>
      <xdr:col>12</xdr:col>
      <xdr:colOff>511175</xdr:colOff>
      <xdr:row>96</xdr:row>
      <xdr:rowOff>128445</xdr:rowOff>
    </xdr:to>
    <xdr:cxnSp macro="">
      <xdr:nvCxnSpPr>
        <xdr:cNvPr id="463" name="直線コネクタ 462"/>
        <xdr:cNvCxnSpPr/>
      </xdr:nvCxnSpPr>
      <xdr:spPr>
        <a:xfrm flipV="1">
          <a:off x="7861300" y="16512573"/>
          <a:ext cx="889000" cy="7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91574</xdr:rowOff>
    </xdr:from>
    <xdr:to>
      <xdr:col>12</xdr:col>
      <xdr:colOff>561975</xdr:colOff>
      <xdr:row>96</xdr:row>
      <xdr:rowOff>21724</xdr:rowOff>
    </xdr:to>
    <xdr:sp macro="" textlink="">
      <xdr:nvSpPr>
        <xdr:cNvPr id="464" name="フローチャート : 判断 463"/>
        <xdr:cNvSpPr/>
      </xdr:nvSpPr>
      <xdr:spPr>
        <a:xfrm>
          <a:off x="8699500" y="163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38251</xdr:rowOff>
    </xdr:from>
    <xdr:ext cx="534377" cy="259045"/>
    <xdr:sp macro="" textlink="">
      <xdr:nvSpPr>
        <xdr:cNvPr id="465" name="テキスト ボックス 464"/>
        <xdr:cNvSpPr txBox="1"/>
      </xdr:nvSpPr>
      <xdr:spPr>
        <a:xfrm>
          <a:off x="8483111" y="1615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128445</xdr:rowOff>
    </xdr:from>
    <xdr:to>
      <xdr:col>11</xdr:col>
      <xdr:colOff>307975</xdr:colOff>
      <xdr:row>97</xdr:row>
      <xdr:rowOff>34475</xdr:rowOff>
    </xdr:to>
    <xdr:cxnSp macro="">
      <xdr:nvCxnSpPr>
        <xdr:cNvPr id="466" name="直線コネクタ 465"/>
        <xdr:cNvCxnSpPr/>
      </xdr:nvCxnSpPr>
      <xdr:spPr>
        <a:xfrm flipV="1">
          <a:off x="6972300" y="16587645"/>
          <a:ext cx="889000" cy="7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23909</xdr:rowOff>
    </xdr:from>
    <xdr:to>
      <xdr:col>11</xdr:col>
      <xdr:colOff>358775</xdr:colOff>
      <xdr:row>96</xdr:row>
      <xdr:rowOff>125509</xdr:rowOff>
    </xdr:to>
    <xdr:sp macro="" textlink="">
      <xdr:nvSpPr>
        <xdr:cNvPr id="467" name="フローチャート : 判断 466"/>
        <xdr:cNvSpPr/>
      </xdr:nvSpPr>
      <xdr:spPr>
        <a:xfrm>
          <a:off x="7810500" y="1648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142036</xdr:rowOff>
    </xdr:from>
    <xdr:ext cx="534377" cy="259045"/>
    <xdr:sp macro="" textlink="">
      <xdr:nvSpPr>
        <xdr:cNvPr id="468" name="テキスト ボックス 467"/>
        <xdr:cNvSpPr txBox="1"/>
      </xdr:nvSpPr>
      <xdr:spPr>
        <a:xfrm>
          <a:off x="7594111" y="162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41983</xdr:rowOff>
    </xdr:from>
    <xdr:to>
      <xdr:col>10</xdr:col>
      <xdr:colOff>155575</xdr:colOff>
      <xdr:row>96</xdr:row>
      <xdr:rowOff>143583</xdr:rowOff>
    </xdr:to>
    <xdr:sp macro="" textlink="">
      <xdr:nvSpPr>
        <xdr:cNvPr id="469" name="フローチャート : 判断 468"/>
        <xdr:cNvSpPr/>
      </xdr:nvSpPr>
      <xdr:spPr>
        <a:xfrm>
          <a:off x="6921500" y="1650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160110</xdr:rowOff>
    </xdr:from>
    <xdr:ext cx="534377" cy="259045"/>
    <xdr:sp macro="" textlink="">
      <xdr:nvSpPr>
        <xdr:cNvPr id="470" name="テキスト ボックス 469"/>
        <xdr:cNvSpPr txBox="1"/>
      </xdr:nvSpPr>
      <xdr:spPr>
        <a:xfrm>
          <a:off x="6705111" y="1627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90698</xdr:rowOff>
    </xdr:from>
    <xdr:to>
      <xdr:col>15</xdr:col>
      <xdr:colOff>231775</xdr:colOff>
      <xdr:row>97</xdr:row>
      <xdr:rowOff>20848</xdr:rowOff>
    </xdr:to>
    <xdr:sp macro="" textlink="">
      <xdr:nvSpPr>
        <xdr:cNvPr id="476" name="円/楕円 475"/>
        <xdr:cNvSpPr/>
      </xdr:nvSpPr>
      <xdr:spPr>
        <a:xfrm>
          <a:off x="10426700" y="1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69125</xdr:rowOff>
    </xdr:from>
    <xdr:ext cx="534377" cy="259045"/>
    <xdr:sp macro="" textlink="">
      <xdr:nvSpPr>
        <xdr:cNvPr id="477" name="土木費該当値テキスト"/>
        <xdr:cNvSpPr txBox="1"/>
      </xdr:nvSpPr>
      <xdr:spPr>
        <a:xfrm>
          <a:off x="10528300" y="165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54,764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55510</xdr:rowOff>
    </xdr:from>
    <xdr:to>
      <xdr:col>14</xdr:col>
      <xdr:colOff>79375</xdr:colOff>
      <xdr:row>96</xdr:row>
      <xdr:rowOff>157110</xdr:rowOff>
    </xdr:to>
    <xdr:sp macro="" textlink="">
      <xdr:nvSpPr>
        <xdr:cNvPr id="478" name="円/楕円 477"/>
        <xdr:cNvSpPr/>
      </xdr:nvSpPr>
      <xdr:spPr>
        <a:xfrm>
          <a:off x="9588500" y="165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148237</xdr:rowOff>
    </xdr:from>
    <xdr:ext cx="534377" cy="259045"/>
    <xdr:sp macro="" textlink="">
      <xdr:nvSpPr>
        <xdr:cNvPr id="479" name="テキスト ボックス 478"/>
        <xdr:cNvSpPr txBox="1"/>
      </xdr:nvSpPr>
      <xdr:spPr>
        <a:xfrm>
          <a:off x="9372111" y="1660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2573</xdr:rowOff>
    </xdr:from>
    <xdr:to>
      <xdr:col>12</xdr:col>
      <xdr:colOff>561975</xdr:colOff>
      <xdr:row>96</xdr:row>
      <xdr:rowOff>104173</xdr:rowOff>
    </xdr:to>
    <xdr:sp macro="" textlink="">
      <xdr:nvSpPr>
        <xdr:cNvPr id="480" name="円/楕円 479"/>
        <xdr:cNvSpPr/>
      </xdr:nvSpPr>
      <xdr:spPr>
        <a:xfrm>
          <a:off x="8699500" y="1646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95300</xdr:rowOff>
    </xdr:from>
    <xdr:ext cx="534377" cy="259045"/>
    <xdr:sp macro="" textlink="">
      <xdr:nvSpPr>
        <xdr:cNvPr id="481" name="テキスト ボックス 480"/>
        <xdr:cNvSpPr txBox="1"/>
      </xdr:nvSpPr>
      <xdr:spPr>
        <a:xfrm>
          <a:off x="8483111" y="1655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77645</xdr:rowOff>
    </xdr:from>
    <xdr:to>
      <xdr:col>11</xdr:col>
      <xdr:colOff>358775</xdr:colOff>
      <xdr:row>97</xdr:row>
      <xdr:rowOff>7795</xdr:rowOff>
    </xdr:to>
    <xdr:sp macro="" textlink="">
      <xdr:nvSpPr>
        <xdr:cNvPr id="482" name="円/楕円 481"/>
        <xdr:cNvSpPr/>
      </xdr:nvSpPr>
      <xdr:spPr>
        <a:xfrm>
          <a:off x="7810500" y="1653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170372</xdr:rowOff>
    </xdr:from>
    <xdr:ext cx="534377" cy="259045"/>
    <xdr:sp macro="" textlink="">
      <xdr:nvSpPr>
        <xdr:cNvPr id="483" name="テキスト ボックス 482"/>
        <xdr:cNvSpPr txBox="1"/>
      </xdr:nvSpPr>
      <xdr:spPr>
        <a:xfrm>
          <a:off x="7594111" y="1662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155125</xdr:rowOff>
    </xdr:from>
    <xdr:to>
      <xdr:col>10</xdr:col>
      <xdr:colOff>155575</xdr:colOff>
      <xdr:row>97</xdr:row>
      <xdr:rowOff>85275</xdr:rowOff>
    </xdr:to>
    <xdr:sp macro="" textlink="">
      <xdr:nvSpPr>
        <xdr:cNvPr id="484" name="円/楕円 483"/>
        <xdr:cNvSpPr/>
      </xdr:nvSpPr>
      <xdr:spPr>
        <a:xfrm>
          <a:off x="6921500" y="166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76402</xdr:rowOff>
    </xdr:from>
    <xdr:ext cx="534377" cy="259045"/>
    <xdr:sp macro="" textlink="">
      <xdr:nvSpPr>
        <xdr:cNvPr id="485" name="テキスト ボックス 484"/>
        <xdr:cNvSpPr txBox="1"/>
      </xdr:nvSpPr>
      <xdr:spPr>
        <a:xfrm>
          <a:off x="6705111" y="1670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66129</xdr:rowOff>
    </xdr:from>
    <xdr:to>
      <xdr:col>23</xdr:col>
      <xdr:colOff>517525</xdr:colOff>
      <xdr:row>38</xdr:row>
      <xdr:rowOff>79898</xdr:rowOff>
    </xdr:to>
    <xdr:cxnSp macro="">
      <xdr:nvCxnSpPr>
        <xdr:cNvPr id="514" name="直線コネクタ 513"/>
        <xdr:cNvCxnSpPr/>
      </xdr:nvCxnSpPr>
      <xdr:spPr>
        <a:xfrm flipV="1">
          <a:off x="15481300" y="6581229"/>
          <a:ext cx="838200" cy="1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56048</xdr:rowOff>
    </xdr:from>
    <xdr:to>
      <xdr:col>22</xdr:col>
      <xdr:colOff>365125</xdr:colOff>
      <xdr:row>38</xdr:row>
      <xdr:rowOff>79898</xdr:rowOff>
    </xdr:to>
    <xdr:cxnSp macro="">
      <xdr:nvCxnSpPr>
        <xdr:cNvPr id="517" name="直線コネクタ 516"/>
        <xdr:cNvCxnSpPr/>
      </xdr:nvCxnSpPr>
      <xdr:spPr>
        <a:xfrm>
          <a:off x="14592300" y="6571148"/>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76487</xdr:rowOff>
    </xdr:from>
    <xdr:to>
      <xdr:col>22</xdr:col>
      <xdr:colOff>415925</xdr:colOff>
      <xdr:row>38</xdr:row>
      <xdr:rowOff>6637</xdr:rowOff>
    </xdr:to>
    <xdr:sp macro="" textlink="">
      <xdr:nvSpPr>
        <xdr:cNvPr id="518" name="フローチャート : 判断 517"/>
        <xdr:cNvSpPr/>
      </xdr:nvSpPr>
      <xdr:spPr>
        <a:xfrm>
          <a:off x="15430500" y="642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23164</xdr:rowOff>
    </xdr:from>
    <xdr:ext cx="534377" cy="259045"/>
    <xdr:sp macro="" textlink="">
      <xdr:nvSpPr>
        <xdr:cNvPr id="519" name="テキスト ボックス 518"/>
        <xdr:cNvSpPr txBox="1"/>
      </xdr:nvSpPr>
      <xdr:spPr>
        <a:xfrm>
          <a:off x="15214111" y="619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46919</xdr:rowOff>
    </xdr:from>
    <xdr:to>
      <xdr:col>21</xdr:col>
      <xdr:colOff>161925</xdr:colOff>
      <xdr:row>38</xdr:row>
      <xdr:rowOff>56048</xdr:rowOff>
    </xdr:to>
    <xdr:cxnSp macro="">
      <xdr:nvCxnSpPr>
        <xdr:cNvPr id="520" name="直線コネクタ 519"/>
        <xdr:cNvCxnSpPr/>
      </xdr:nvCxnSpPr>
      <xdr:spPr>
        <a:xfrm>
          <a:off x="13703300" y="6562019"/>
          <a:ext cx="8890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75245</xdr:rowOff>
    </xdr:from>
    <xdr:to>
      <xdr:col>21</xdr:col>
      <xdr:colOff>212725</xdr:colOff>
      <xdr:row>38</xdr:row>
      <xdr:rowOff>5395</xdr:rowOff>
    </xdr:to>
    <xdr:sp macro="" textlink="">
      <xdr:nvSpPr>
        <xdr:cNvPr id="521" name="フローチャート : 判断 520"/>
        <xdr:cNvSpPr/>
      </xdr:nvSpPr>
      <xdr:spPr>
        <a:xfrm>
          <a:off x="14541500" y="64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21922</xdr:rowOff>
    </xdr:from>
    <xdr:ext cx="534377" cy="259045"/>
    <xdr:sp macro="" textlink="">
      <xdr:nvSpPr>
        <xdr:cNvPr id="522" name="テキスト ボックス 521"/>
        <xdr:cNvSpPr txBox="1"/>
      </xdr:nvSpPr>
      <xdr:spPr>
        <a:xfrm>
          <a:off x="14325111" y="61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46919</xdr:rowOff>
    </xdr:from>
    <xdr:to>
      <xdr:col>19</xdr:col>
      <xdr:colOff>644525</xdr:colOff>
      <xdr:row>38</xdr:row>
      <xdr:rowOff>60749</xdr:rowOff>
    </xdr:to>
    <xdr:cxnSp macro="">
      <xdr:nvCxnSpPr>
        <xdr:cNvPr id="523" name="直線コネクタ 522"/>
        <xdr:cNvCxnSpPr/>
      </xdr:nvCxnSpPr>
      <xdr:spPr>
        <a:xfrm flipV="1">
          <a:off x="12814300" y="6562019"/>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92245</xdr:rowOff>
    </xdr:from>
    <xdr:to>
      <xdr:col>20</xdr:col>
      <xdr:colOff>9525</xdr:colOff>
      <xdr:row>38</xdr:row>
      <xdr:rowOff>22396</xdr:rowOff>
    </xdr:to>
    <xdr:sp macro="" textlink="">
      <xdr:nvSpPr>
        <xdr:cNvPr id="524" name="フローチャート : 判断 523"/>
        <xdr:cNvSpPr/>
      </xdr:nvSpPr>
      <xdr:spPr>
        <a:xfrm>
          <a:off x="13652500" y="64358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38922</xdr:rowOff>
    </xdr:from>
    <xdr:ext cx="534377" cy="259045"/>
    <xdr:sp macro="" textlink="">
      <xdr:nvSpPr>
        <xdr:cNvPr id="525" name="テキスト ボックス 524"/>
        <xdr:cNvSpPr txBox="1"/>
      </xdr:nvSpPr>
      <xdr:spPr>
        <a:xfrm>
          <a:off x="13436111" y="62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134003</xdr:rowOff>
    </xdr:from>
    <xdr:to>
      <xdr:col>18</xdr:col>
      <xdr:colOff>492125</xdr:colOff>
      <xdr:row>38</xdr:row>
      <xdr:rowOff>64153</xdr:rowOff>
    </xdr:to>
    <xdr:sp macro="" textlink="">
      <xdr:nvSpPr>
        <xdr:cNvPr id="526" name="フローチャート : 判断 525"/>
        <xdr:cNvSpPr/>
      </xdr:nvSpPr>
      <xdr:spPr>
        <a:xfrm>
          <a:off x="12763500" y="647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80680</xdr:rowOff>
    </xdr:from>
    <xdr:ext cx="534377" cy="259045"/>
    <xdr:sp macro="" textlink="">
      <xdr:nvSpPr>
        <xdr:cNvPr id="527" name="テキスト ボックス 526"/>
        <xdr:cNvSpPr txBox="1"/>
      </xdr:nvSpPr>
      <xdr:spPr>
        <a:xfrm>
          <a:off x="12547111" y="62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15329</xdr:rowOff>
    </xdr:from>
    <xdr:to>
      <xdr:col>23</xdr:col>
      <xdr:colOff>568325</xdr:colOff>
      <xdr:row>38</xdr:row>
      <xdr:rowOff>116929</xdr:rowOff>
    </xdr:to>
    <xdr:sp macro="" textlink="">
      <xdr:nvSpPr>
        <xdr:cNvPr id="533" name="円/楕円 532"/>
        <xdr:cNvSpPr/>
      </xdr:nvSpPr>
      <xdr:spPr>
        <a:xfrm>
          <a:off x="16268700" y="65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101706</xdr:rowOff>
    </xdr:from>
    <xdr:ext cx="534377" cy="259045"/>
    <xdr:sp macro="" textlink="">
      <xdr:nvSpPr>
        <xdr:cNvPr id="534" name="消防費該当値テキスト"/>
        <xdr:cNvSpPr txBox="1"/>
      </xdr:nvSpPr>
      <xdr:spPr>
        <a:xfrm>
          <a:off x="16370300" y="64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29098</xdr:rowOff>
    </xdr:from>
    <xdr:to>
      <xdr:col>22</xdr:col>
      <xdr:colOff>415925</xdr:colOff>
      <xdr:row>38</xdr:row>
      <xdr:rowOff>130698</xdr:rowOff>
    </xdr:to>
    <xdr:sp macro="" textlink="">
      <xdr:nvSpPr>
        <xdr:cNvPr id="535" name="円/楕円 534"/>
        <xdr:cNvSpPr/>
      </xdr:nvSpPr>
      <xdr:spPr>
        <a:xfrm>
          <a:off x="15430500" y="654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121825</xdr:rowOff>
    </xdr:from>
    <xdr:ext cx="534377" cy="259045"/>
    <xdr:sp macro="" textlink="">
      <xdr:nvSpPr>
        <xdr:cNvPr id="536" name="テキスト ボックス 535"/>
        <xdr:cNvSpPr txBox="1"/>
      </xdr:nvSpPr>
      <xdr:spPr>
        <a:xfrm>
          <a:off x="15214111" y="663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5248</xdr:rowOff>
    </xdr:from>
    <xdr:to>
      <xdr:col>21</xdr:col>
      <xdr:colOff>212725</xdr:colOff>
      <xdr:row>38</xdr:row>
      <xdr:rowOff>106848</xdr:rowOff>
    </xdr:to>
    <xdr:sp macro="" textlink="">
      <xdr:nvSpPr>
        <xdr:cNvPr id="537" name="円/楕円 536"/>
        <xdr:cNvSpPr/>
      </xdr:nvSpPr>
      <xdr:spPr>
        <a:xfrm>
          <a:off x="14541500" y="65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97975</xdr:rowOff>
    </xdr:from>
    <xdr:ext cx="534377" cy="259045"/>
    <xdr:sp macro="" textlink="">
      <xdr:nvSpPr>
        <xdr:cNvPr id="538" name="テキスト ボックス 537"/>
        <xdr:cNvSpPr txBox="1"/>
      </xdr:nvSpPr>
      <xdr:spPr>
        <a:xfrm>
          <a:off x="14325111" y="661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167569</xdr:rowOff>
    </xdr:from>
    <xdr:to>
      <xdr:col>20</xdr:col>
      <xdr:colOff>9525</xdr:colOff>
      <xdr:row>38</xdr:row>
      <xdr:rowOff>97719</xdr:rowOff>
    </xdr:to>
    <xdr:sp macro="" textlink="">
      <xdr:nvSpPr>
        <xdr:cNvPr id="539" name="円/楕円 538"/>
        <xdr:cNvSpPr/>
      </xdr:nvSpPr>
      <xdr:spPr>
        <a:xfrm>
          <a:off x="13652500" y="65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88846</xdr:rowOff>
    </xdr:from>
    <xdr:ext cx="534377" cy="259045"/>
    <xdr:sp macro="" textlink="">
      <xdr:nvSpPr>
        <xdr:cNvPr id="540" name="テキスト ボックス 539"/>
        <xdr:cNvSpPr txBox="1"/>
      </xdr:nvSpPr>
      <xdr:spPr>
        <a:xfrm>
          <a:off x="13436111" y="66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9949</xdr:rowOff>
    </xdr:from>
    <xdr:to>
      <xdr:col>18</xdr:col>
      <xdr:colOff>492125</xdr:colOff>
      <xdr:row>38</xdr:row>
      <xdr:rowOff>111549</xdr:rowOff>
    </xdr:to>
    <xdr:sp macro="" textlink="">
      <xdr:nvSpPr>
        <xdr:cNvPr id="541" name="円/楕円 540"/>
        <xdr:cNvSpPr/>
      </xdr:nvSpPr>
      <xdr:spPr>
        <a:xfrm>
          <a:off x="12763500" y="65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102676</xdr:rowOff>
    </xdr:from>
    <xdr:ext cx="534377" cy="259045"/>
    <xdr:sp macro="" textlink="">
      <xdr:nvSpPr>
        <xdr:cNvPr id="542" name="テキスト ボックス 541"/>
        <xdr:cNvSpPr txBox="1"/>
      </xdr:nvSpPr>
      <xdr:spPr>
        <a:xfrm>
          <a:off x="12547111" y="661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94748</xdr:rowOff>
    </xdr:from>
    <xdr:to>
      <xdr:col>23</xdr:col>
      <xdr:colOff>517525</xdr:colOff>
      <xdr:row>57</xdr:row>
      <xdr:rowOff>107563</xdr:rowOff>
    </xdr:to>
    <xdr:cxnSp macro="">
      <xdr:nvCxnSpPr>
        <xdr:cNvPr id="569" name="直線コネクタ 568"/>
        <xdr:cNvCxnSpPr/>
      </xdr:nvCxnSpPr>
      <xdr:spPr>
        <a:xfrm>
          <a:off x="15481300" y="9867398"/>
          <a:ext cx="8382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14020</xdr:rowOff>
    </xdr:from>
    <xdr:to>
      <xdr:col>22</xdr:col>
      <xdr:colOff>365125</xdr:colOff>
      <xdr:row>57</xdr:row>
      <xdr:rowOff>94748</xdr:rowOff>
    </xdr:to>
    <xdr:cxnSp macro="">
      <xdr:nvCxnSpPr>
        <xdr:cNvPr id="572" name="直線コネクタ 571"/>
        <xdr:cNvCxnSpPr/>
      </xdr:nvCxnSpPr>
      <xdr:spPr>
        <a:xfrm>
          <a:off x="14592300" y="9786670"/>
          <a:ext cx="889000" cy="8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104902</xdr:rowOff>
    </xdr:from>
    <xdr:to>
      <xdr:col>22</xdr:col>
      <xdr:colOff>415925</xdr:colOff>
      <xdr:row>57</xdr:row>
      <xdr:rowOff>35052</xdr:rowOff>
    </xdr:to>
    <xdr:sp macro="" textlink="">
      <xdr:nvSpPr>
        <xdr:cNvPr id="573" name="フローチャート : 判断 572"/>
        <xdr:cNvSpPr/>
      </xdr:nvSpPr>
      <xdr:spPr>
        <a:xfrm>
          <a:off x="15430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51579</xdr:rowOff>
    </xdr:from>
    <xdr:ext cx="534377" cy="259045"/>
    <xdr:sp macro="" textlink="">
      <xdr:nvSpPr>
        <xdr:cNvPr id="574" name="テキスト ボックス 573"/>
        <xdr:cNvSpPr txBox="1"/>
      </xdr:nvSpPr>
      <xdr:spPr>
        <a:xfrm>
          <a:off x="15214111" y="94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14020</xdr:rowOff>
    </xdr:from>
    <xdr:to>
      <xdr:col>21</xdr:col>
      <xdr:colOff>161925</xdr:colOff>
      <xdr:row>57</xdr:row>
      <xdr:rowOff>36309</xdr:rowOff>
    </xdr:to>
    <xdr:cxnSp macro="">
      <xdr:nvCxnSpPr>
        <xdr:cNvPr id="575" name="直線コネクタ 574"/>
        <xdr:cNvCxnSpPr/>
      </xdr:nvCxnSpPr>
      <xdr:spPr>
        <a:xfrm flipV="1">
          <a:off x="13703300" y="9786670"/>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97527</xdr:rowOff>
    </xdr:from>
    <xdr:to>
      <xdr:col>21</xdr:col>
      <xdr:colOff>212725</xdr:colOff>
      <xdr:row>57</xdr:row>
      <xdr:rowOff>27677</xdr:rowOff>
    </xdr:to>
    <xdr:sp macro="" textlink="">
      <xdr:nvSpPr>
        <xdr:cNvPr id="576" name="フローチャート : 判断 575"/>
        <xdr:cNvSpPr/>
      </xdr:nvSpPr>
      <xdr:spPr>
        <a:xfrm>
          <a:off x="14541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44204</xdr:rowOff>
    </xdr:from>
    <xdr:ext cx="534377" cy="259045"/>
    <xdr:sp macro="" textlink="">
      <xdr:nvSpPr>
        <xdr:cNvPr id="577" name="テキスト ボックス 576"/>
        <xdr:cNvSpPr txBox="1"/>
      </xdr:nvSpPr>
      <xdr:spPr>
        <a:xfrm>
          <a:off x="14325111" y="94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36309</xdr:rowOff>
    </xdr:from>
    <xdr:to>
      <xdr:col>19</xdr:col>
      <xdr:colOff>644525</xdr:colOff>
      <xdr:row>57</xdr:row>
      <xdr:rowOff>51374</xdr:rowOff>
    </xdr:to>
    <xdr:cxnSp macro="">
      <xdr:nvCxnSpPr>
        <xdr:cNvPr id="578" name="直線コネクタ 577"/>
        <xdr:cNvCxnSpPr/>
      </xdr:nvCxnSpPr>
      <xdr:spPr>
        <a:xfrm flipV="1">
          <a:off x="12814300" y="9808959"/>
          <a:ext cx="889000" cy="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90381</xdr:rowOff>
    </xdr:from>
    <xdr:to>
      <xdr:col>20</xdr:col>
      <xdr:colOff>9525</xdr:colOff>
      <xdr:row>57</xdr:row>
      <xdr:rowOff>20531</xdr:rowOff>
    </xdr:to>
    <xdr:sp macro="" textlink="">
      <xdr:nvSpPr>
        <xdr:cNvPr id="579" name="フローチャート : 判断 578"/>
        <xdr:cNvSpPr/>
      </xdr:nvSpPr>
      <xdr:spPr>
        <a:xfrm>
          <a:off x="13652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37058</xdr:rowOff>
    </xdr:from>
    <xdr:ext cx="534377" cy="259045"/>
    <xdr:sp macro="" textlink="">
      <xdr:nvSpPr>
        <xdr:cNvPr id="580" name="テキスト ボックス 579"/>
        <xdr:cNvSpPr txBox="1"/>
      </xdr:nvSpPr>
      <xdr:spPr>
        <a:xfrm>
          <a:off x="13436111" y="94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121215</xdr:rowOff>
    </xdr:from>
    <xdr:to>
      <xdr:col>18</xdr:col>
      <xdr:colOff>492125</xdr:colOff>
      <xdr:row>57</xdr:row>
      <xdr:rowOff>51365</xdr:rowOff>
    </xdr:to>
    <xdr:sp macro="" textlink="">
      <xdr:nvSpPr>
        <xdr:cNvPr id="581" name="フローチャート : 判断 580"/>
        <xdr:cNvSpPr/>
      </xdr:nvSpPr>
      <xdr:spPr>
        <a:xfrm>
          <a:off x="12763500" y="97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67892</xdr:rowOff>
    </xdr:from>
    <xdr:ext cx="534377" cy="259045"/>
    <xdr:sp macro="" textlink="">
      <xdr:nvSpPr>
        <xdr:cNvPr id="582" name="テキスト ボックス 581"/>
        <xdr:cNvSpPr txBox="1"/>
      </xdr:nvSpPr>
      <xdr:spPr>
        <a:xfrm>
          <a:off x="12547111" y="94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56763</xdr:rowOff>
    </xdr:from>
    <xdr:to>
      <xdr:col>23</xdr:col>
      <xdr:colOff>568325</xdr:colOff>
      <xdr:row>57</xdr:row>
      <xdr:rowOff>158363</xdr:rowOff>
    </xdr:to>
    <xdr:sp macro="" textlink="">
      <xdr:nvSpPr>
        <xdr:cNvPr id="588" name="円/楕円 587"/>
        <xdr:cNvSpPr/>
      </xdr:nvSpPr>
      <xdr:spPr>
        <a:xfrm>
          <a:off x="16268700" y="98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143140</xdr:rowOff>
    </xdr:from>
    <xdr:ext cx="534377" cy="259045"/>
    <xdr:sp macro="" textlink="">
      <xdr:nvSpPr>
        <xdr:cNvPr id="589" name="教育費該当値テキスト"/>
        <xdr:cNvSpPr txBox="1"/>
      </xdr:nvSpPr>
      <xdr:spPr>
        <a:xfrm>
          <a:off x="16370300" y="97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44,529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43948</xdr:rowOff>
    </xdr:from>
    <xdr:to>
      <xdr:col>22</xdr:col>
      <xdr:colOff>415925</xdr:colOff>
      <xdr:row>57</xdr:row>
      <xdr:rowOff>145548</xdr:rowOff>
    </xdr:to>
    <xdr:sp macro="" textlink="">
      <xdr:nvSpPr>
        <xdr:cNvPr id="590" name="円/楕円 589"/>
        <xdr:cNvSpPr/>
      </xdr:nvSpPr>
      <xdr:spPr>
        <a:xfrm>
          <a:off x="15430500" y="981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136675</xdr:rowOff>
    </xdr:from>
    <xdr:ext cx="534377" cy="259045"/>
    <xdr:sp macro="" textlink="">
      <xdr:nvSpPr>
        <xdr:cNvPr id="591" name="テキスト ボックス 590"/>
        <xdr:cNvSpPr txBox="1"/>
      </xdr:nvSpPr>
      <xdr:spPr>
        <a:xfrm>
          <a:off x="15214111" y="99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134670</xdr:rowOff>
    </xdr:from>
    <xdr:to>
      <xdr:col>21</xdr:col>
      <xdr:colOff>212725</xdr:colOff>
      <xdr:row>57</xdr:row>
      <xdr:rowOff>64820</xdr:rowOff>
    </xdr:to>
    <xdr:sp macro="" textlink="">
      <xdr:nvSpPr>
        <xdr:cNvPr id="592" name="円/楕円 591"/>
        <xdr:cNvSpPr/>
      </xdr:nvSpPr>
      <xdr:spPr>
        <a:xfrm>
          <a:off x="14541500" y="97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55947</xdr:rowOff>
    </xdr:from>
    <xdr:ext cx="534377" cy="259045"/>
    <xdr:sp macro="" textlink="">
      <xdr:nvSpPr>
        <xdr:cNvPr id="593" name="テキスト ボックス 592"/>
        <xdr:cNvSpPr txBox="1"/>
      </xdr:nvSpPr>
      <xdr:spPr>
        <a:xfrm>
          <a:off x="14325111" y="98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64,989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156959</xdr:rowOff>
    </xdr:from>
    <xdr:to>
      <xdr:col>20</xdr:col>
      <xdr:colOff>9525</xdr:colOff>
      <xdr:row>57</xdr:row>
      <xdr:rowOff>87109</xdr:rowOff>
    </xdr:to>
    <xdr:sp macro="" textlink="">
      <xdr:nvSpPr>
        <xdr:cNvPr id="594" name="円/楕円 593"/>
        <xdr:cNvSpPr/>
      </xdr:nvSpPr>
      <xdr:spPr>
        <a:xfrm>
          <a:off x="13652500" y="975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78236</xdr:rowOff>
    </xdr:from>
    <xdr:ext cx="534377" cy="259045"/>
    <xdr:sp macro="" textlink="">
      <xdr:nvSpPr>
        <xdr:cNvPr id="595" name="テキスト ボックス 594"/>
        <xdr:cNvSpPr txBox="1"/>
      </xdr:nvSpPr>
      <xdr:spPr>
        <a:xfrm>
          <a:off x="13436111" y="98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574</xdr:rowOff>
    </xdr:from>
    <xdr:to>
      <xdr:col>18</xdr:col>
      <xdr:colOff>492125</xdr:colOff>
      <xdr:row>57</xdr:row>
      <xdr:rowOff>102174</xdr:rowOff>
    </xdr:to>
    <xdr:sp macro="" textlink="">
      <xdr:nvSpPr>
        <xdr:cNvPr id="596" name="円/楕円 595"/>
        <xdr:cNvSpPr/>
      </xdr:nvSpPr>
      <xdr:spPr>
        <a:xfrm>
          <a:off x="12763500" y="977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93301</xdr:rowOff>
    </xdr:from>
    <xdr:ext cx="534377" cy="259045"/>
    <xdr:sp macro="" textlink="">
      <xdr:nvSpPr>
        <xdr:cNvPr id="597" name="テキスト ボックス 596"/>
        <xdr:cNvSpPr txBox="1"/>
      </xdr:nvSpPr>
      <xdr:spPr>
        <a:xfrm>
          <a:off x="12547111" y="986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124662</xdr:rowOff>
    </xdr:from>
    <xdr:to>
      <xdr:col>23</xdr:col>
      <xdr:colOff>517525</xdr:colOff>
      <xdr:row>78</xdr:row>
      <xdr:rowOff>129431</xdr:rowOff>
    </xdr:to>
    <xdr:cxnSp macro="">
      <xdr:nvCxnSpPr>
        <xdr:cNvPr id="624" name="直線コネクタ 623"/>
        <xdr:cNvCxnSpPr/>
      </xdr:nvCxnSpPr>
      <xdr:spPr>
        <a:xfrm flipV="1">
          <a:off x="15481300" y="13497762"/>
          <a:ext cx="8382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129431</xdr:rowOff>
    </xdr:from>
    <xdr:to>
      <xdr:col>22</xdr:col>
      <xdr:colOff>365125</xdr:colOff>
      <xdr:row>78</xdr:row>
      <xdr:rowOff>135229</xdr:rowOff>
    </xdr:to>
    <xdr:cxnSp macro="">
      <xdr:nvCxnSpPr>
        <xdr:cNvPr id="627" name="直線コネクタ 626"/>
        <xdr:cNvCxnSpPr/>
      </xdr:nvCxnSpPr>
      <xdr:spPr>
        <a:xfrm flipV="1">
          <a:off x="14592300" y="13502531"/>
          <a:ext cx="8890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18844</xdr:rowOff>
    </xdr:from>
    <xdr:to>
      <xdr:col>22</xdr:col>
      <xdr:colOff>415925</xdr:colOff>
      <xdr:row>78</xdr:row>
      <xdr:rowOff>120444</xdr:rowOff>
    </xdr:to>
    <xdr:sp macro="" textlink="">
      <xdr:nvSpPr>
        <xdr:cNvPr id="628" name="フローチャート : 判断 627"/>
        <xdr:cNvSpPr/>
      </xdr:nvSpPr>
      <xdr:spPr>
        <a:xfrm>
          <a:off x="15430500" y="133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136971</xdr:rowOff>
    </xdr:from>
    <xdr:ext cx="534377" cy="259045"/>
    <xdr:sp macro="" textlink="">
      <xdr:nvSpPr>
        <xdr:cNvPr id="629" name="テキスト ボックス 628"/>
        <xdr:cNvSpPr txBox="1"/>
      </xdr:nvSpPr>
      <xdr:spPr>
        <a:xfrm>
          <a:off x="15214111" y="1316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124388</xdr:rowOff>
    </xdr:from>
    <xdr:to>
      <xdr:col>21</xdr:col>
      <xdr:colOff>161925</xdr:colOff>
      <xdr:row>78</xdr:row>
      <xdr:rowOff>135229</xdr:rowOff>
    </xdr:to>
    <xdr:cxnSp macro="">
      <xdr:nvCxnSpPr>
        <xdr:cNvPr id="630" name="直線コネクタ 629"/>
        <xdr:cNvCxnSpPr/>
      </xdr:nvCxnSpPr>
      <xdr:spPr>
        <a:xfrm>
          <a:off x="13703300" y="13497488"/>
          <a:ext cx="8890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25271</xdr:rowOff>
    </xdr:from>
    <xdr:to>
      <xdr:col>21</xdr:col>
      <xdr:colOff>212725</xdr:colOff>
      <xdr:row>78</xdr:row>
      <xdr:rowOff>126871</xdr:rowOff>
    </xdr:to>
    <xdr:sp macro="" textlink="">
      <xdr:nvSpPr>
        <xdr:cNvPr id="631" name="フローチャート : 判断 630"/>
        <xdr:cNvSpPr/>
      </xdr:nvSpPr>
      <xdr:spPr>
        <a:xfrm>
          <a:off x="14541500" y="133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143398</xdr:rowOff>
    </xdr:from>
    <xdr:ext cx="534377" cy="259045"/>
    <xdr:sp macro="" textlink="">
      <xdr:nvSpPr>
        <xdr:cNvPr id="632" name="テキスト ボックス 631"/>
        <xdr:cNvSpPr txBox="1"/>
      </xdr:nvSpPr>
      <xdr:spPr>
        <a:xfrm>
          <a:off x="14325111" y="131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124388</xdr:rowOff>
    </xdr:from>
    <xdr:to>
      <xdr:col>19</xdr:col>
      <xdr:colOff>644525</xdr:colOff>
      <xdr:row>78</xdr:row>
      <xdr:rowOff>131406</xdr:rowOff>
    </xdr:to>
    <xdr:cxnSp macro="">
      <xdr:nvCxnSpPr>
        <xdr:cNvPr id="633" name="直線コネクタ 632"/>
        <xdr:cNvCxnSpPr/>
      </xdr:nvCxnSpPr>
      <xdr:spPr>
        <a:xfrm flipV="1">
          <a:off x="12814300" y="13497488"/>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12565</xdr:rowOff>
    </xdr:from>
    <xdr:to>
      <xdr:col>20</xdr:col>
      <xdr:colOff>9525</xdr:colOff>
      <xdr:row>78</xdr:row>
      <xdr:rowOff>114165</xdr:rowOff>
    </xdr:to>
    <xdr:sp macro="" textlink="">
      <xdr:nvSpPr>
        <xdr:cNvPr id="634" name="フローチャート : 判断 633"/>
        <xdr:cNvSpPr/>
      </xdr:nvSpPr>
      <xdr:spPr>
        <a:xfrm>
          <a:off x="13652500" y="133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130692</xdr:rowOff>
    </xdr:from>
    <xdr:ext cx="534377" cy="259045"/>
    <xdr:sp macro="" textlink="">
      <xdr:nvSpPr>
        <xdr:cNvPr id="635" name="テキスト ボックス 634"/>
        <xdr:cNvSpPr txBox="1"/>
      </xdr:nvSpPr>
      <xdr:spPr>
        <a:xfrm>
          <a:off x="13436111" y="1316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34448</xdr:rowOff>
    </xdr:from>
    <xdr:to>
      <xdr:col>18</xdr:col>
      <xdr:colOff>492125</xdr:colOff>
      <xdr:row>78</xdr:row>
      <xdr:rowOff>136048</xdr:rowOff>
    </xdr:to>
    <xdr:sp macro="" textlink="">
      <xdr:nvSpPr>
        <xdr:cNvPr id="636" name="フローチャート : 判断 635"/>
        <xdr:cNvSpPr/>
      </xdr:nvSpPr>
      <xdr:spPr>
        <a:xfrm>
          <a:off x="12763500" y="1340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152575</xdr:rowOff>
    </xdr:from>
    <xdr:ext cx="534377" cy="259045"/>
    <xdr:sp macro="" textlink="">
      <xdr:nvSpPr>
        <xdr:cNvPr id="637" name="テキスト ボックス 636"/>
        <xdr:cNvSpPr txBox="1"/>
      </xdr:nvSpPr>
      <xdr:spPr>
        <a:xfrm>
          <a:off x="12547111" y="131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73862</xdr:rowOff>
    </xdr:from>
    <xdr:to>
      <xdr:col>23</xdr:col>
      <xdr:colOff>568325</xdr:colOff>
      <xdr:row>79</xdr:row>
      <xdr:rowOff>4012</xdr:rowOff>
    </xdr:to>
    <xdr:sp macro="" textlink="">
      <xdr:nvSpPr>
        <xdr:cNvPr id="643" name="円/楕円 642"/>
        <xdr:cNvSpPr/>
      </xdr:nvSpPr>
      <xdr:spPr>
        <a:xfrm>
          <a:off x="16268700" y="134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17738</xdr:rowOff>
    </xdr:from>
    <xdr:ext cx="469744" cy="259045"/>
    <xdr:sp macro="" textlink="">
      <xdr:nvSpPr>
        <xdr:cNvPr id="644" name="災害復旧費該当値テキスト"/>
        <xdr:cNvSpPr txBox="1"/>
      </xdr:nvSpPr>
      <xdr:spPr>
        <a:xfrm>
          <a:off x="16370300" y="133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78631</xdr:rowOff>
    </xdr:from>
    <xdr:to>
      <xdr:col>22</xdr:col>
      <xdr:colOff>415925</xdr:colOff>
      <xdr:row>79</xdr:row>
      <xdr:rowOff>8781</xdr:rowOff>
    </xdr:to>
    <xdr:sp macro="" textlink="">
      <xdr:nvSpPr>
        <xdr:cNvPr id="645" name="円/楕円 644"/>
        <xdr:cNvSpPr/>
      </xdr:nvSpPr>
      <xdr:spPr>
        <a:xfrm>
          <a:off x="15430500" y="1345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171358</xdr:rowOff>
    </xdr:from>
    <xdr:ext cx="469744" cy="259045"/>
    <xdr:sp macro="" textlink="">
      <xdr:nvSpPr>
        <xdr:cNvPr id="646" name="テキスト ボックス 645"/>
        <xdr:cNvSpPr txBox="1"/>
      </xdr:nvSpPr>
      <xdr:spPr>
        <a:xfrm>
          <a:off x="15246427" y="1354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84429</xdr:rowOff>
    </xdr:from>
    <xdr:to>
      <xdr:col>21</xdr:col>
      <xdr:colOff>212725</xdr:colOff>
      <xdr:row>79</xdr:row>
      <xdr:rowOff>14579</xdr:rowOff>
    </xdr:to>
    <xdr:sp macro="" textlink="">
      <xdr:nvSpPr>
        <xdr:cNvPr id="647" name="円/楕円 646"/>
        <xdr:cNvSpPr/>
      </xdr:nvSpPr>
      <xdr:spPr>
        <a:xfrm>
          <a:off x="14541500" y="134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5706</xdr:rowOff>
    </xdr:from>
    <xdr:ext cx="378565" cy="259045"/>
    <xdr:sp macro="" textlink="">
      <xdr:nvSpPr>
        <xdr:cNvPr id="648" name="テキスト ボックス 647"/>
        <xdr:cNvSpPr txBox="1"/>
      </xdr:nvSpPr>
      <xdr:spPr>
        <a:xfrm>
          <a:off x="14403017" y="13550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73588</xdr:rowOff>
    </xdr:from>
    <xdr:to>
      <xdr:col>20</xdr:col>
      <xdr:colOff>9525</xdr:colOff>
      <xdr:row>79</xdr:row>
      <xdr:rowOff>3738</xdr:rowOff>
    </xdr:to>
    <xdr:sp macro="" textlink="">
      <xdr:nvSpPr>
        <xdr:cNvPr id="649" name="円/楕円 648"/>
        <xdr:cNvSpPr/>
      </xdr:nvSpPr>
      <xdr:spPr>
        <a:xfrm>
          <a:off x="13652500" y="1344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166315</xdr:rowOff>
    </xdr:from>
    <xdr:ext cx="469744" cy="259045"/>
    <xdr:sp macro="" textlink="">
      <xdr:nvSpPr>
        <xdr:cNvPr id="650" name="テキスト ボックス 649"/>
        <xdr:cNvSpPr txBox="1"/>
      </xdr:nvSpPr>
      <xdr:spPr>
        <a:xfrm>
          <a:off x="13468427" y="1353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80606</xdr:rowOff>
    </xdr:from>
    <xdr:to>
      <xdr:col>18</xdr:col>
      <xdr:colOff>492125</xdr:colOff>
      <xdr:row>79</xdr:row>
      <xdr:rowOff>10756</xdr:rowOff>
    </xdr:to>
    <xdr:sp macro="" textlink="">
      <xdr:nvSpPr>
        <xdr:cNvPr id="651" name="円/楕円 650"/>
        <xdr:cNvSpPr/>
      </xdr:nvSpPr>
      <xdr:spPr>
        <a:xfrm>
          <a:off x="12763500" y="134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1883</xdr:rowOff>
    </xdr:from>
    <xdr:ext cx="469744" cy="259045"/>
    <xdr:sp macro="" textlink="">
      <xdr:nvSpPr>
        <xdr:cNvPr id="652" name="テキスト ボックス 651"/>
        <xdr:cNvSpPr txBox="1"/>
      </xdr:nvSpPr>
      <xdr:spPr>
        <a:xfrm>
          <a:off x="12579427" y="1354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168681</xdr:rowOff>
    </xdr:from>
    <xdr:to>
      <xdr:col>23</xdr:col>
      <xdr:colOff>517525</xdr:colOff>
      <xdr:row>96</xdr:row>
      <xdr:rowOff>169478</xdr:rowOff>
    </xdr:to>
    <xdr:cxnSp macro="">
      <xdr:nvCxnSpPr>
        <xdr:cNvPr id="679" name="直線コネクタ 678"/>
        <xdr:cNvCxnSpPr/>
      </xdr:nvCxnSpPr>
      <xdr:spPr>
        <a:xfrm flipV="1">
          <a:off x="15481300" y="16627881"/>
          <a:ext cx="8382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158020</xdr:rowOff>
    </xdr:from>
    <xdr:to>
      <xdr:col>22</xdr:col>
      <xdr:colOff>365125</xdr:colOff>
      <xdr:row>96</xdr:row>
      <xdr:rowOff>169478</xdr:rowOff>
    </xdr:to>
    <xdr:cxnSp macro="">
      <xdr:nvCxnSpPr>
        <xdr:cNvPr id="682" name="直線コネクタ 681"/>
        <xdr:cNvCxnSpPr/>
      </xdr:nvCxnSpPr>
      <xdr:spPr>
        <a:xfrm>
          <a:off x="14592300" y="16617220"/>
          <a:ext cx="889000" cy="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83" name="フローチャート : 判断 682"/>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84" name="テキスト ボックス 683"/>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144253</xdr:rowOff>
    </xdr:from>
    <xdr:to>
      <xdr:col>21</xdr:col>
      <xdr:colOff>161925</xdr:colOff>
      <xdr:row>96</xdr:row>
      <xdr:rowOff>158020</xdr:rowOff>
    </xdr:to>
    <xdr:cxnSp macro="">
      <xdr:nvCxnSpPr>
        <xdr:cNvPr id="685" name="直線コネクタ 684"/>
        <xdr:cNvCxnSpPr/>
      </xdr:nvCxnSpPr>
      <xdr:spPr>
        <a:xfrm>
          <a:off x="13703300" y="16603453"/>
          <a:ext cx="889000" cy="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86" name="フローチャート : 判断 685"/>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87" name="テキスト ボックス 686"/>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144253</xdr:rowOff>
    </xdr:from>
    <xdr:to>
      <xdr:col>19</xdr:col>
      <xdr:colOff>644525</xdr:colOff>
      <xdr:row>96</xdr:row>
      <xdr:rowOff>145346</xdr:rowOff>
    </xdr:to>
    <xdr:cxnSp macro="">
      <xdr:nvCxnSpPr>
        <xdr:cNvPr id="688" name="直線コネクタ 687"/>
        <xdr:cNvCxnSpPr/>
      </xdr:nvCxnSpPr>
      <xdr:spPr>
        <a:xfrm flipV="1">
          <a:off x="12814300" y="16603453"/>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89" name="フローチャート : 判断 688"/>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102300</xdr:rowOff>
    </xdr:from>
    <xdr:ext cx="534377" cy="259045"/>
    <xdr:sp macro="" textlink="">
      <xdr:nvSpPr>
        <xdr:cNvPr id="690" name="テキスト ボックス 689"/>
        <xdr:cNvSpPr txBox="1"/>
      </xdr:nvSpPr>
      <xdr:spPr>
        <a:xfrm>
          <a:off x="13436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691" name="フローチャート : 判断 690"/>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692" name="テキスト ボックス 691"/>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117881</xdr:rowOff>
    </xdr:from>
    <xdr:to>
      <xdr:col>23</xdr:col>
      <xdr:colOff>568325</xdr:colOff>
      <xdr:row>97</xdr:row>
      <xdr:rowOff>48031</xdr:rowOff>
    </xdr:to>
    <xdr:sp macro="" textlink="">
      <xdr:nvSpPr>
        <xdr:cNvPr id="698" name="円/楕円 697"/>
        <xdr:cNvSpPr/>
      </xdr:nvSpPr>
      <xdr:spPr>
        <a:xfrm>
          <a:off x="16268700" y="165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96308</xdr:rowOff>
    </xdr:from>
    <xdr:ext cx="534377" cy="259045"/>
    <xdr:sp macro="" textlink="">
      <xdr:nvSpPr>
        <xdr:cNvPr id="699" name="公債費該当値テキスト"/>
        <xdr:cNvSpPr txBox="1"/>
      </xdr:nvSpPr>
      <xdr:spPr>
        <a:xfrm>
          <a:off x="16370300" y="165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68,661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118678</xdr:rowOff>
    </xdr:from>
    <xdr:to>
      <xdr:col>22</xdr:col>
      <xdr:colOff>415925</xdr:colOff>
      <xdr:row>97</xdr:row>
      <xdr:rowOff>48828</xdr:rowOff>
    </xdr:to>
    <xdr:sp macro="" textlink="">
      <xdr:nvSpPr>
        <xdr:cNvPr id="700" name="円/楕円 699"/>
        <xdr:cNvSpPr/>
      </xdr:nvSpPr>
      <xdr:spPr>
        <a:xfrm>
          <a:off x="15430500" y="165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39955</xdr:rowOff>
    </xdr:from>
    <xdr:ext cx="534377" cy="259045"/>
    <xdr:sp macro="" textlink="">
      <xdr:nvSpPr>
        <xdr:cNvPr id="701" name="テキスト ボックス 700"/>
        <xdr:cNvSpPr txBox="1"/>
      </xdr:nvSpPr>
      <xdr:spPr>
        <a:xfrm>
          <a:off x="15214111" y="16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107220</xdr:rowOff>
    </xdr:from>
    <xdr:to>
      <xdr:col>21</xdr:col>
      <xdr:colOff>212725</xdr:colOff>
      <xdr:row>97</xdr:row>
      <xdr:rowOff>37370</xdr:rowOff>
    </xdr:to>
    <xdr:sp macro="" textlink="">
      <xdr:nvSpPr>
        <xdr:cNvPr id="702" name="円/楕円 701"/>
        <xdr:cNvSpPr/>
      </xdr:nvSpPr>
      <xdr:spPr>
        <a:xfrm>
          <a:off x="14541500" y="165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28497</xdr:rowOff>
    </xdr:from>
    <xdr:ext cx="534377" cy="259045"/>
    <xdr:sp macro="" textlink="">
      <xdr:nvSpPr>
        <xdr:cNvPr id="703" name="テキスト ボックス 702"/>
        <xdr:cNvSpPr txBox="1"/>
      </xdr:nvSpPr>
      <xdr:spPr>
        <a:xfrm>
          <a:off x="14325111" y="166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93453</xdr:rowOff>
    </xdr:from>
    <xdr:to>
      <xdr:col>20</xdr:col>
      <xdr:colOff>9525</xdr:colOff>
      <xdr:row>97</xdr:row>
      <xdr:rowOff>23603</xdr:rowOff>
    </xdr:to>
    <xdr:sp macro="" textlink="">
      <xdr:nvSpPr>
        <xdr:cNvPr id="704" name="円/楕円 703"/>
        <xdr:cNvSpPr/>
      </xdr:nvSpPr>
      <xdr:spPr>
        <a:xfrm>
          <a:off x="13652500" y="165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14730</xdr:rowOff>
    </xdr:from>
    <xdr:ext cx="534377" cy="259045"/>
    <xdr:sp macro="" textlink="">
      <xdr:nvSpPr>
        <xdr:cNvPr id="705" name="テキスト ボックス 704"/>
        <xdr:cNvSpPr txBox="1"/>
      </xdr:nvSpPr>
      <xdr:spPr>
        <a:xfrm>
          <a:off x="13436111" y="166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94546</xdr:rowOff>
    </xdr:from>
    <xdr:to>
      <xdr:col>18</xdr:col>
      <xdr:colOff>492125</xdr:colOff>
      <xdr:row>97</xdr:row>
      <xdr:rowOff>24696</xdr:rowOff>
    </xdr:to>
    <xdr:sp macro="" textlink="">
      <xdr:nvSpPr>
        <xdr:cNvPr id="706" name="円/楕円 705"/>
        <xdr:cNvSpPr/>
      </xdr:nvSpPr>
      <xdr:spPr>
        <a:xfrm>
          <a:off x="12763500" y="165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15823</xdr:rowOff>
    </xdr:from>
    <xdr:ext cx="534377" cy="259045"/>
    <xdr:sp macro="" textlink="">
      <xdr:nvSpPr>
        <xdr:cNvPr id="707" name="テキスト ボックス 706"/>
        <xdr:cNvSpPr txBox="1"/>
      </xdr:nvSpPr>
      <xdr:spPr>
        <a:xfrm>
          <a:off x="12547111" y="166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18034</xdr:rowOff>
    </xdr:from>
    <xdr:to>
      <xdr:col>29</xdr:col>
      <xdr:colOff>568325</xdr:colOff>
      <xdr:row>38</xdr:row>
      <xdr:rowOff>119634</xdr:rowOff>
    </xdr:to>
    <xdr:sp macro="" textlink="">
      <xdr:nvSpPr>
        <xdr:cNvPr id="741" name="フローチャート : 判断 740"/>
        <xdr:cNvSpPr/>
      </xdr:nvSpPr>
      <xdr:spPr>
        <a:xfrm>
          <a:off x="20383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136161</xdr:rowOff>
    </xdr:from>
    <xdr:ext cx="378565" cy="259045"/>
    <xdr:sp macro="" textlink="">
      <xdr:nvSpPr>
        <xdr:cNvPr id="742" name="テキスト ボックス 741"/>
        <xdr:cNvSpPr txBox="1"/>
      </xdr:nvSpPr>
      <xdr:spPr>
        <a:xfrm>
          <a:off x="20245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44552</xdr:rowOff>
    </xdr:from>
    <xdr:to>
      <xdr:col>28</xdr:col>
      <xdr:colOff>365125</xdr:colOff>
      <xdr:row>38</xdr:row>
      <xdr:rowOff>146152</xdr:rowOff>
    </xdr:to>
    <xdr:sp macro="" textlink="">
      <xdr:nvSpPr>
        <xdr:cNvPr id="744" name="フローチャート : 判断 743"/>
        <xdr:cNvSpPr/>
      </xdr:nvSpPr>
      <xdr:spPr>
        <a:xfrm>
          <a:off x="19494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162679</xdr:rowOff>
    </xdr:from>
    <xdr:ext cx="313932" cy="259045"/>
    <xdr:sp macro="" textlink="">
      <xdr:nvSpPr>
        <xdr:cNvPr id="745" name="テキスト ボックス 744"/>
        <xdr:cNvSpPr txBox="1"/>
      </xdr:nvSpPr>
      <xdr:spPr>
        <a:xfrm>
          <a:off x="19388333" y="6334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140107</xdr:rowOff>
    </xdr:from>
    <xdr:to>
      <xdr:col>27</xdr:col>
      <xdr:colOff>161925</xdr:colOff>
      <xdr:row>38</xdr:row>
      <xdr:rowOff>70256</xdr:rowOff>
    </xdr:to>
    <xdr:sp macro="" textlink="">
      <xdr:nvSpPr>
        <xdr:cNvPr id="746" name="フローチャート : 判断 745"/>
        <xdr:cNvSpPr/>
      </xdr:nvSpPr>
      <xdr:spPr>
        <a:xfrm>
          <a:off x="18605500" y="64837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86784</xdr:rowOff>
    </xdr:from>
    <xdr:ext cx="378565" cy="259045"/>
    <xdr:sp macro="" textlink="">
      <xdr:nvSpPr>
        <xdr:cNvPr id="747" name="テキスト ボックス 746"/>
        <xdr:cNvSpPr txBox="1"/>
      </xdr:nvSpPr>
      <xdr:spPr>
        <a:xfrm>
          <a:off x="18467017" y="6258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76" name="テキスト ボックス 775"/>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78" name="テキスト ボックス 777"/>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0" name="テキスト ボックス 779"/>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82" name="テキスト ボックス 781"/>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84" name="テキスト ボックス 783"/>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6" name="直線コネクタ 78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1" name="直線コネクタ 79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3" name="フローチャート : 判断 79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4" name="直線コネクタ 79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5" name="フローチャート : 判断 79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6" name="テキスト ボックス 79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7" name="直線コネクタ 79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8" name="フローチャート : 判断 79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9" name="テキスト ボックス 79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0" name="直線コネクタ 79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01" name="フローチャート : 判断 800"/>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02" name="テキスト ボックス 801"/>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03" name="フローチャート : 判断 802"/>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04" name="テキスト ボックス 803"/>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0" name="円/楕円 80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2" name="円/楕円 81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3" name="テキスト ボックス 81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4" name="円/楕円 81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5" name="テキスト ボックス 81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6" name="円/楕円 81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7" name="テキスト ボックス 81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8" name="円/楕円 81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9" name="テキスト ボックス 81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消防費の増加は、耐震性貯水槽設置事業、小型動力ポンプ積載車、小型動力ポンプ導入などの事業による増加となっている。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総務費についてはシステム更新費用や機器の導入の実施、</a:t>
          </a:r>
          <a:r>
            <a:rPr kumimoji="1" lang="ja-JP" altLang="en-US" sz="1300" b="0" i="0" u="none" strike="noStrike" kern="0" cap="none" spc="0" normalizeH="0" baseline="0" noProof="0">
              <a:ln>
                <a:noFill/>
              </a:ln>
              <a:solidFill>
                <a:prstClr val="black"/>
              </a:solidFill>
              <a:effectLst/>
              <a:uLnTx/>
              <a:uFillTx/>
              <a:latin typeface="+mn-lt"/>
              <a:ea typeface="+mn-ea"/>
              <a:cs typeface="+mn-cs"/>
            </a:rPr>
            <a:t>財政調整基金やふるさとづくり納税寄附基金の積立増によるものと考えられる。</a:t>
          </a:r>
          <a:endParaRPr kumimoji="1" lang="en-US" altLang="ja-JP" sz="1300">
            <a:latin typeface="ＭＳ Ｐゴシック"/>
          </a:endParaRPr>
        </a:p>
        <a:p>
          <a:r>
            <a:rPr kumimoji="1" lang="ja-JP" altLang="en-US" sz="1300">
              <a:latin typeface="ＭＳ Ｐゴシック"/>
            </a:rPr>
            <a:t>教育費については、黒肥地石蔵改修事業や学校教室空設備事業などの完了に伴う減が主な要因となっている。</a:t>
          </a:r>
          <a:endParaRPr kumimoji="1" lang="en-US" altLang="ja-JP" sz="1300">
            <a:latin typeface="ＭＳ Ｐゴシック"/>
          </a:endParaRPr>
        </a:p>
        <a:p>
          <a:r>
            <a:rPr kumimoji="1" lang="ja-JP" altLang="en-US" sz="1300">
              <a:latin typeface="ＭＳ Ｐゴシック"/>
            </a:rPr>
            <a:t>民生費は扶助費の増加や繰出金の増加などによる増加となっているが、</a:t>
          </a:r>
          <a:r>
            <a:rPr kumimoji="1" lang="ja-JP" altLang="ja-JP" sz="1300" b="0" i="0" u="none" strike="noStrike" kern="0" cap="none" spc="0" normalizeH="0" baseline="0" noProof="0">
              <a:ln>
                <a:noFill/>
              </a:ln>
              <a:solidFill>
                <a:prstClr val="black"/>
              </a:solidFill>
              <a:effectLst/>
              <a:uLnTx/>
              <a:uFillTx/>
              <a:latin typeface="+mn-lt"/>
              <a:ea typeface="+mn-ea"/>
              <a:cs typeface="+mn-cs"/>
            </a:rPr>
            <a:t>今後更に少子高齢化が進み支出が大きくなることが</a:t>
          </a:r>
          <a:r>
            <a:rPr kumimoji="1" lang="ja-JP" altLang="en-US" sz="1300" b="0" i="0" u="none" strike="noStrike" kern="0" cap="none" spc="0" normalizeH="0" baseline="0" noProof="0">
              <a:ln>
                <a:noFill/>
              </a:ln>
              <a:solidFill>
                <a:prstClr val="black"/>
              </a:solidFill>
              <a:effectLst/>
              <a:uLnTx/>
              <a:uFillTx/>
              <a:latin typeface="+mn-lt"/>
              <a:ea typeface="+mn-ea"/>
              <a:cs typeface="+mn-cs"/>
            </a:rPr>
            <a:t>考えられる。</a:t>
          </a:r>
          <a:endParaRPr kumimoji="1" lang="en-US" altLang="ja-JP" sz="1300">
            <a:latin typeface="ＭＳ Ｐゴシック"/>
          </a:endParaRPr>
        </a:p>
        <a:p>
          <a:r>
            <a:rPr kumimoji="1" lang="ja-JP" altLang="en-US" sz="1300">
              <a:latin typeface="ＭＳ Ｐゴシック"/>
            </a:rPr>
            <a:t>衛生費は一部事務組合に対する負担金の減によるものである。</a:t>
          </a:r>
          <a:endParaRPr kumimoji="1" lang="en-US" altLang="ja-JP" sz="1300">
            <a:latin typeface="ＭＳ Ｐゴシック"/>
          </a:endParaRPr>
        </a:p>
        <a:p>
          <a:r>
            <a:rPr kumimoji="1" lang="ja-JP" altLang="en-US" sz="1300">
              <a:latin typeface="ＭＳ Ｐゴシック"/>
            </a:rPr>
            <a:t>土木費については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町営住宅小林第２団地建設事業、増谷用水施設整備事業、町道赤松線整備事業の完了などによる減が主な要因となっている。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近年は国の経済対策による緊急の財政出動が生じることが多く、翌年度の財政確保を図る上で標準値を上回る実質収支比率を維持し、</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においても地方交付税の増加や経費削減効果により</a:t>
          </a:r>
          <a:r>
            <a:rPr kumimoji="1" lang="en-US" altLang="ja-JP" sz="1400">
              <a:latin typeface="ＭＳ ゴシック" pitchFamily="49" charset="-128"/>
              <a:ea typeface="ＭＳ ゴシック" pitchFamily="49" charset="-128"/>
            </a:rPr>
            <a:t>8.88</a:t>
          </a:r>
          <a:r>
            <a:rPr kumimoji="1" lang="ja-JP" altLang="en-US" sz="1400">
              <a:latin typeface="ＭＳ ゴシック" pitchFamily="49" charset="-128"/>
              <a:ea typeface="ＭＳ ゴシック" pitchFamily="49" charset="-128"/>
            </a:rPr>
            <a:t>％という数値を示した。財政調整基金についても、当初予定していた取崩しを行わず、積立を行うなど財源確保を達成した。また、前年度比で実質収支比率も増加していることから、その影響により実質単年度収支も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財源の確保や経費節減努力、独立採算の原則に基づいた事務の効率化、料金の適正化により、一般会計、特別会計共に実質収支について黒字を示しており、公営企業（法適用）である上水道事業会計についても黒字を示しているため、実質赤字比率、連結実質赤字比率共に赤字額は存在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今後も経常経費の削減や、上下水道事業においては適正な使用料の確保を図り、特別会計については一般会計からの繰出金を必要最小限に留めるなど、相互に調整を行っていく。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6710636</v>
      </c>
      <c r="BO4" s="409"/>
      <c r="BP4" s="409"/>
      <c r="BQ4" s="409"/>
      <c r="BR4" s="409"/>
      <c r="BS4" s="409"/>
      <c r="BT4" s="409"/>
      <c r="BU4" s="410"/>
      <c r="BV4" s="408">
        <v>6432613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8.9</v>
      </c>
      <c r="CU4" s="586"/>
      <c r="CV4" s="586"/>
      <c r="CW4" s="586"/>
      <c r="CX4" s="586"/>
      <c r="CY4" s="586"/>
      <c r="CZ4" s="586"/>
      <c r="DA4" s="587"/>
      <c r="DB4" s="585">
        <v>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6335668</v>
      </c>
      <c r="BO5" s="414"/>
      <c r="BP5" s="414"/>
      <c r="BQ5" s="414"/>
      <c r="BR5" s="414"/>
      <c r="BS5" s="414"/>
      <c r="BT5" s="414"/>
      <c r="BU5" s="415"/>
      <c r="BV5" s="413">
        <v>6128016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85.8</v>
      </c>
      <c r="CU5" s="384"/>
      <c r="CV5" s="384"/>
      <c r="CW5" s="384"/>
      <c r="CX5" s="384"/>
      <c r="CY5" s="384"/>
      <c r="CZ5" s="384"/>
      <c r="DA5" s="385"/>
      <c r="DB5" s="383">
        <v>87.7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374968</v>
      </c>
      <c r="BO6" s="414"/>
      <c r="BP6" s="414"/>
      <c r="BQ6" s="414"/>
      <c r="BR6" s="414"/>
      <c r="BS6" s="414"/>
      <c r="BT6" s="414"/>
      <c r="BU6" s="415"/>
      <c r="BV6" s="413">
        <v>304597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90.3</v>
      </c>
      <c r="CU6" s="560"/>
      <c r="CV6" s="560"/>
      <c r="CW6" s="560"/>
      <c r="CX6" s="560"/>
      <c r="CY6" s="560"/>
      <c r="CZ6" s="560"/>
      <c r="DA6" s="561"/>
      <c r="DB6" s="559">
        <v>92.5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16291</v>
      </c>
      <c r="BO7" s="414"/>
      <c r="BP7" s="414"/>
      <c r="BQ7" s="414"/>
      <c r="BR7" s="414"/>
      <c r="BS7" s="414"/>
      <c r="BT7" s="414"/>
      <c r="BU7" s="415"/>
      <c r="BV7" s="413">
        <v>31115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4041083</v>
      </c>
      <c r="CU7" s="414"/>
      <c r="CV7" s="414"/>
      <c r="CW7" s="414"/>
      <c r="CX7" s="414"/>
      <c r="CY7" s="414"/>
      <c r="CZ7" s="414"/>
      <c r="DA7" s="415"/>
      <c r="DB7" s="413">
        <v>3905506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358677</v>
      </c>
      <c r="BO8" s="414"/>
      <c r="BP8" s="414"/>
      <c r="BQ8" s="414"/>
      <c r="BR8" s="414"/>
      <c r="BS8" s="414"/>
      <c r="BT8" s="414"/>
      <c r="BU8" s="415"/>
      <c r="BV8" s="413">
        <v>273482</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0.22</v>
      </c>
      <c r="CU8" s="523"/>
      <c r="CV8" s="523"/>
      <c r="CW8" s="523"/>
      <c r="CX8" s="523"/>
      <c r="CY8" s="523"/>
      <c r="CZ8" s="523"/>
      <c r="DA8" s="524"/>
      <c r="DB8" s="522">
        <v>0.21</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9791</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77</v>
      </c>
      <c r="AV9" s="471"/>
      <c r="AW9" s="471"/>
      <c r="AX9" s="471"/>
      <c r="AY9" s="393" t="s">
        <v>99</v>
      </c>
      <c r="AZ9" s="394"/>
      <c r="BA9" s="394"/>
      <c r="BB9" s="394"/>
      <c r="BC9" s="394"/>
      <c r="BD9" s="394"/>
      <c r="BE9" s="394"/>
      <c r="BF9" s="394"/>
      <c r="BG9" s="394"/>
      <c r="BH9" s="394"/>
      <c r="BI9" s="394"/>
      <c r="BJ9" s="394"/>
      <c r="BK9" s="394"/>
      <c r="BL9" s="394"/>
      <c r="BM9" s="395"/>
      <c r="BN9" s="413">
        <v>85195</v>
      </c>
      <c r="BO9" s="414"/>
      <c r="BP9" s="414"/>
      <c r="BQ9" s="414"/>
      <c r="BR9" s="414"/>
      <c r="BS9" s="414"/>
      <c r="BT9" s="414"/>
      <c r="BU9" s="415"/>
      <c r="BV9" s="413">
        <v>-61317</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14.3</v>
      </c>
      <c r="CU9" s="384"/>
      <c r="CV9" s="384"/>
      <c r="CW9" s="384"/>
      <c r="CX9" s="384"/>
      <c r="CY9" s="384"/>
      <c r="CZ9" s="384"/>
      <c r="DA9" s="385"/>
      <c r="DB9" s="383">
        <v>14.6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10554</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64839</v>
      </c>
      <c r="BO10" s="414"/>
      <c r="BP10" s="414"/>
      <c r="BQ10" s="414"/>
      <c r="BR10" s="414"/>
      <c r="BS10" s="414"/>
      <c r="BT10" s="414"/>
      <c r="BU10" s="415"/>
      <c r="BV10" s="413">
        <v>839</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109</v>
      </c>
      <c r="AV11" s="471"/>
      <c r="AW11" s="471"/>
      <c r="AX11" s="471"/>
      <c r="AY11" s="393" t="s">
        <v>110</v>
      </c>
      <c r="AZ11" s="394"/>
      <c r="BA11" s="394"/>
      <c r="BB11" s="394"/>
      <c r="BC11" s="394"/>
      <c r="BD11" s="394"/>
      <c r="BE11" s="394"/>
      <c r="BF11" s="394"/>
      <c r="BG11" s="394"/>
      <c r="BH11" s="394"/>
      <c r="BI11" s="394"/>
      <c r="BJ11" s="394"/>
      <c r="BK11" s="394"/>
      <c r="BL11" s="394"/>
      <c r="BM11" s="395"/>
      <c r="BN11" s="413" t="s">
        <v>111</v>
      </c>
      <c r="BO11" s="414"/>
      <c r="BP11" s="414"/>
      <c r="BQ11" s="414"/>
      <c r="BR11" s="414"/>
      <c r="BS11" s="414"/>
      <c r="BT11" s="414"/>
      <c r="BU11" s="415"/>
      <c r="BV11" s="413" t="s">
        <v>111</v>
      </c>
      <c r="BW11" s="414"/>
      <c r="BX11" s="414"/>
      <c r="BY11" s="414"/>
      <c r="BZ11" s="414"/>
      <c r="CA11" s="414"/>
      <c r="CB11" s="414"/>
      <c r="CC11" s="415"/>
      <c r="CD11" s="422" t="s">
        <v>112</v>
      </c>
      <c r="CE11" s="423"/>
      <c r="CF11" s="423"/>
      <c r="CG11" s="423"/>
      <c r="CH11" s="423"/>
      <c r="CI11" s="423"/>
      <c r="CJ11" s="423"/>
      <c r="CK11" s="423"/>
      <c r="CL11" s="423"/>
      <c r="CM11" s="423"/>
      <c r="CN11" s="423"/>
      <c r="CO11" s="423"/>
      <c r="CP11" s="423"/>
      <c r="CQ11" s="423"/>
      <c r="CR11" s="423"/>
      <c r="CS11" s="424"/>
      <c r="CT11" s="522" t="s">
        <v>111</v>
      </c>
      <c r="CU11" s="523"/>
      <c r="CV11" s="523"/>
      <c r="CW11" s="523"/>
      <c r="CX11" s="523"/>
      <c r="CY11" s="523"/>
      <c r="CZ11" s="523"/>
      <c r="DA11" s="524"/>
      <c r="DB11" s="522" t="s">
        <v>111</v>
      </c>
      <c r="DC11" s="523"/>
      <c r="DD11" s="523"/>
      <c r="DE11" s="523"/>
      <c r="DF11" s="523"/>
      <c r="DG11" s="523"/>
      <c r="DH11" s="523"/>
      <c r="DI11" s="524"/>
      <c r="DJ11" s="137"/>
      <c r="DK11" s="137"/>
      <c r="DL11" s="137"/>
      <c r="DM11" s="137"/>
      <c r="DN11" s="137"/>
      <c r="DO11" s="137"/>
    </row>
    <row r="12" spans="1:119" ht="18.75" customHeight="1" x14ac:dyDescent="0.15">
      <c r="A12" s="138"/>
      <c r="B12" s="525" t="s">
        <v>113</v>
      </c>
      <c r="C12" s="526"/>
      <c r="D12" s="526"/>
      <c r="E12" s="526"/>
      <c r="F12" s="526"/>
      <c r="G12" s="526"/>
      <c r="H12" s="526"/>
      <c r="I12" s="526"/>
      <c r="J12" s="526"/>
      <c r="K12" s="527"/>
      <c r="L12" s="534" t="s">
        <v>114</v>
      </c>
      <c r="M12" s="535"/>
      <c r="N12" s="535"/>
      <c r="O12" s="535"/>
      <c r="P12" s="535"/>
      <c r="Q12" s="536"/>
      <c r="R12" s="537">
        <v>10165</v>
      </c>
      <c r="S12" s="538"/>
      <c r="T12" s="538"/>
      <c r="U12" s="538"/>
      <c r="V12" s="539"/>
      <c r="W12" s="540" t="s">
        <v>1</v>
      </c>
      <c r="X12" s="471"/>
      <c r="Y12" s="471"/>
      <c r="Z12" s="471"/>
      <c r="AA12" s="471"/>
      <c r="AB12" s="541"/>
      <c r="AC12" s="470" t="s">
        <v>115</v>
      </c>
      <c r="AD12" s="471"/>
      <c r="AE12" s="471"/>
      <c r="AF12" s="471"/>
      <c r="AG12" s="541"/>
      <c r="AH12" s="470" t="s">
        <v>116</v>
      </c>
      <c r="AI12" s="471"/>
      <c r="AJ12" s="471"/>
      <c r="AK12" s="471"/>
      <c r="AL12" s="542"/>
      <c r="AM12" s="482" t="s">
        <v>117</v>
      </c>
      <c r="AN12" s="387"/>
      <c r="AO12" s="387"/>
      <c r="AP12" s="387"/>
      <c r="AQ12" s="387"/>
      <c r="AR12" s="387"/>
      <c r="AS12" s="387"/>
      <c r="AT12" s="388"/>
      <c r="AU12" s="470" t="s">
        <v>118</v>
      </c>
      <c r="AV12" s="471"/>
      <c r="AW12" s="471"/>
      <c r="AX12" s="471"/>
      <c r="AY12" s="393" t="s">
        <v>119</v>
      </c>
      <c r="AZ12" s="394"/>
      <c r="BA12" s="394"/>
      <c r="BB12" s="394"/>
      <c r="BC12" s="394"/>
      <c r="BD12" s="394"/>
      <c r="BE12" s="394"/>
      <c r="BF12" s="394"/>
      <c r="BG12" s="394"/>
      <c r="BH12" s="394"/>
      <c r="BI12" s="394"/>
      <c r="BJ12" s="394"/>
      <c r="BK12" s="394"/>
      <c r="BL12" s="394"/>
      <c r="BM12" s="395"/>
      <c r="BN12" s="413" t="s">
        <v>120</v>
      </c>
      <c r="BO12" s="414"/>
      <c r="BP12" s="414"/>
      <c r="BQ12" s="414"/>
      <c r="BR12" s="414"/>
      <c r="BS12" s="414"/>
      <c r="BT12" s="414"/>
      <c r="BU12" s="415"/>
      <c r="BV12" s="413" t="s">
        <v>120</v>
      </c>
      <c r="BW12" s="414"/>
      <c r="BX12" s="414"/>
      <c r="BY12" s="414"/>
      <c r="BZ12" s="414"/>
      <c r="CA12" s="414"/>
      <c r="CB12" s="414"/>
      <c r="CC12" s="415"/>
      <c r="CD12" s="422" t="s">
        <v>121</v>
      </c>
      <c r="CE12" s="423"/>
      <c r="CF12" s="423"/>
      <c r="CG12" s="423"/>
      <c r="CH12" s="423"/>
      <c r="CI12" s="423"/>
      <c r="CJ12" s="423"/>
      <c r="CK12" s="423"/>
      <c r="CL12" s="423"/>
      <c r="CM12" s="423"/>
      <c r="CN12" s="423"/>
      <c r="CO12" s="423"/>
      <c r="CP12" s="423"/>
      <c r="CQ12" s="423"/>
      <c r="CR12" s="423"/>
      <c r="CS12" s="424"/>
      <c r="CT12" s="522" t="s">
        <v>120</v>
      </c>
      <c r="CU12" s="523"/>
      <c r="CV12" s="523"/>
      <c r="CW12" s="523"/>
      <c r="CX12" s="523"/>
      <c r="CY12" s="523"/>
      <c r="CZ12" s="523"/>
      <c r="DA12" s="524"/>
      <c r="DB12" s="522" t="s">
        <v>120</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122</v>
      </c>
      <c r="N13" s="512"/>
      <c r="O13" s="512"/>
      <c r="P13" s="512"/>
      <c r="Q13" s="513"/>
      <c r="R13" s="514">
        <v>10141</v>
      </c>
      <c r="S13" s="515"/>
      <c r="T13" s="515"/>
      <c r="U13" s="515"/>
      <c r="V13" s="516"/>
      <c r="W13" s="502" t="s">
        <v>123</v>
      </c>
      <c r="X13" s="426"/>
      <c r="Y13" s="426"/>
      <c r="Z13" s="426"/>
      <c r="AA13" s="426"/>
      <c r="AB13" s="427"/>
      <c r="AC13" s="389">
        <v>1241</v>
      </c>
      <c r="AD13" s="390"/>
      <c r="AE13" s="390"/>
      <c r="AF13" s="390"/>
      <c r="AG13" s="391"/>
      <c r="AH13" s="389">
        <v>1389</v>
      </c>
      <c r="AI13" s="390"/>
      <c r="AJ13" s="390"/>
      <c r="AK13" s="390"/>
      <c r="AL13" s="392"/>
      <c r="AM13" s="482" t="s">
        <v>124</v>
      </c>
      <c r="AN13" s="387"/>
      <c r="AO13" s="387"/>
      <c r="AP13" s="387"/>
      <c r="AQ13" s="387"/>
      <c r="AR13" s="387"/>
      <c r="AS13" s="387"/>
      <c r="AT13" s="388"/>
      <c r="AU13" s="470" t="s">
        <v>118</v>
      </c>
      <c r="AV13" s="471"/>
      <c r="AW13" s="471"/>
      <c r="AX13" s="471"/>
      <c r="AY13" s="393" t="s">
        <v>125</v>
      </c>
      <c r="AZ13" s="394"/>
      <c r="BA13" s="394"/>
      <c r="BB13" s="394"/>
      <c r="BC13" s="394"/>
      <c r="BD13" s="394"/>
      <c r="BE13" s="394"/>
      <c r="BF13" s="394"/>
      <c r="BG13" s="394"/>
      <c r="BH13" s="394"/>
      <c r="BI13" s="394"/>
      <c r="BJ13" s="394"/>
      <c r="BK13" s="394"/>
      <c r="BL13" s="394"/>
      <c r="BM13" s="395"/>
      <c r="BN13" s="413">
        <v>150034</v>
      </c>
      <c r="BO13" s="414"/>
      <c r="BP13" s="414"/>
      <c r="BQ13" s="414"/>
      <c r="BR13" s="414"/>
      <c r="BS13" s="414"/>
      <c r="BT13" s="414"/>
      <c r="BU13" s="415"/>
      <c r="BV13" s="413">
        <v>-60478</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11</v>
      </c>
      <c r="CU13" s="384"/>
      <c r="CV13" s="384"/>
      <c r="CW13" s="384"/>
      <c r="CX13" s="384"/>
      <c r="CY13" s="384"/>
      <c r="CZ13" s="384"/>
      <c r="DA13" s="385"/>
      <c r="DB13" s="383">
        <v>12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127</v>
      </c>
      <c r="M14" s="543"/>
      <c r="N14" s="543"/>
      <c r="O14" s="543"/>
      <c r="P14" s="543"/>
      <c r="Q14" s="544"/>
      <c r="R14" s="514">
        <v>10302</v>
      </c>
      <c r="S14" s="515"/>
      <c r="T14" s="515"/>
      <c r="U14" s="515"/>
      <c r="V14" s="516"/>
      <c r="W14" s="517"/>
      <c r="X14" s="429"/>
      <c r="Y14" s="429"/>
      <c r="Z14" s="429"/>
      <c r="AA14" s="429"/>
      <c r="AB14" s="430"/>
      <c r="AC14" s="507">
        <v>24</v>
      </c>
      <c r="AD14" s="508"/>
      <c r="AE14" s="508"/>
      <c r="AF14" s="508"/>
      <c r="AG14" s="509"/>
      <c r="AH14" s="507">
        <v>23.9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v>68.3</v>
      </c>
      <c r="CU14" s="486"/>
      <c r="CV14" s="486"/>
      <c r="CW14" s="486"/>
      <c r="CX14" s="486"/>
      <c r="CY14" s="486"/>
      <c r="CZ14" s="486"/>
      <c r="DA14" s="487"/>
      <c r="DB14" s="518">
        <v>78.5</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122</v>
      </c>
      <c r="N15" s="512"/>
      <c r="O15" s="512"/>
      <c r="P15" s="512"/>
      <c r="Q15" s="513"/>
      <c r="R15" s="514">
        <v>10276</v>
      </c>
      <c r="S15" s="515"/>
      <c r="T15" s="515"/>
      <c r="U15" s="515"/>
      <c r="V15" s="516"/>
      <c r="W15" s="502" t="s">
        <v>129</v>
      </c>
      <c r="X15" s="426"/>
      <c r="Y15" s="426"/>
      <c r="Z15" s="426"/>
      <c r="AA15" s="426"/>
      <c r="AB15" s="427"/>
      <c r="AC15" s="389">
        <v>1297</v>
      </c>
      <c r="AD15" s="390"/>
      <c r="AE15" s="390"/>
      <c r="AF15" s="390"/>
      <c r="AG15" s="391"/>
      <c r="AH15" s="389">
        <v>1661</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807902</v>
      </c>
      <c r="BO15" s="409"/>
      <c r="BP15" s="409"/>
      <c r="BQ15" s="409"/>
      <c r="BR15" s="409"/>
      <c r="BS15" s="409"/>
      <c r="BT15" s="409"/>
      <c r="BU15" s="410"/>
      <c r="BV15" s="408">
        <v>751027</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25.1</v>
      </c>
      <c r="AD16" s="508"/>
      <c r="AE16" s="508"/>
      <c r="AF16" s="508"/>
      <c r="AG16" s="509"/>
      <c r="AH16" s="507">
        <v>28.6</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3630203</v>
      </c>
      <c r="BO16" s="414"/>
      <c r="BP16" s="414"/>
      <c r="BQ16" s="414"/>
      <c r="BR16" s="414"/>
      <c r="BS16" s="414"/>
      <c r="BT16" s="414"/>
      <c r="BU16" s="415"/>
      <c r="BV16" s="413">
        <v>3490000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135</v>
      </c>
      <c r="N17" s="497"/>
      <c r="O17" s="497"/>
      <c r="P17" s="497"/>
      <c r="Q17" s="498"/>
      <c r="R17" s="499" t="s">
        <v>133</v>
      </c>
      <c r="S17" s="500"/>
      <c r="T17" s="500"/>
      <c r="U17" s="500"/>
      <c r="V17" s="501"/>
      <c r="W17" s="502" t="s">
        <v>136</v>
      </c>
      <c r="X17" s="426"/>
      <c r="Y17" s="426"/>
      <c r="Z17" s="426"/>
      <c r="AA17" s="426"/>
      <c r="AB17" s="427"/>
      <c r="AC17" s="389">
        <v>2636</v>
      </c>
      <c r="AD17" s="390"/>
      <c r="AE17" s="390"/>
      <c r="AF17" s="390"/>
      <c r="AG17" s="391"/>
      <c r="AH17" s="389">
        <v>2755</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1014766</v>
      </c>
      <c r="BO17" s="414"/>
      <c r="BP17" s="414"/>
      <c r="BQ17" s="414"/>
      <c r="BR17" s="414"/>
      <c r="BS17" s="414"/>
      <c r="BT17" s="414"/>
      <c r="BU17" s="415"/>
      <c r="BV17" s="413">
        <v>958835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165.86</v>
      </c>
      <c r="M18" s="478"/>
      <c r="N18" s="478"/>
      <c r="O18" s="478"/>
      <c r="P18" s="478"/>
      <c r="Q18" s="478"/>
      <c r="R18" s="479"/>
      <c r="S18" s="479"/>
      <c r="T18" s="479"/>
      <c r="U18" s="479"/>
      <c r="V18" s="480"/>
      <c r="W18" s="494"/>
      <c r="X18" s="495"/>
      <c r="Y18" s="495"/>
      <c r="Z18" s="495"/>
      <c r="AA18" s="495"/>
      <c r="AB18" s="503"/>
      <c r="AC18" s="377">
        <v>50.9</v>
      </c>
      <c r="AD18" s="378"/>
      <c r="AE18" s="378"/>
      <c r="AF18" s="378"/>
      <c r="AG18" s="481"/>
      <c r="AH18" s="377">
        <v>47.5</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3521239</v>
      </c>
      <c r="BO18" s="414"/>
      <c r="BP18" s="414"/>
      <c r="BQ18" s="414"/>
      <c r="BR18" s="414"/>
      <c r="BS18" s="414"/>
      <c r="BT18" s="414"/>
      <c r="BU18" s="415"/>
      <c r="BV18" s="413">
        <v>3478879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59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4652731</v>
      </c>
      <c r="BO19" s="414"/>
      <c r="BP19" s="414"/>
      <c r="BQ19" s="414"/>
      <c r="BR19" s="414"/>
      <c r="BS19" s="414"/>
      <c r="BT19" s="414"/>
      <c r="BU19" s="415"/>
      <c r="BV19" s="413">
        <v>4596033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3537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6060833</v>
      </c>
      <c r="BO23" s="414"/>
      <c r="BP23" s="414"/>
      <c r="BQ23" s="414"/>
      <c r="BR23" s="414"/>
      <c r="BS23" s="414"/>
      <c r="BT23" s="414"/>
      <c r="BU23" s="415"/>
      <c r="BV23" s="413">
        <v>6216430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7490</v>
      </c>
      <c r="R24" s="390"/>
      <c r="S24" s="390"/>
      <c r="T24" s="390"/>
      <c r="U24" s="390"/>
      <c r="V24" s="391"/>
      <c r="W24" s="455"/>
      <c r="X24" s="446"/>
      <c r="Y24" s="447"/>
      <c r="Z24" s="386" t="s">
        <v>152</v>
      </c>
      <c r="AA24" s="387"/>
      <c r="AB24" s="387"/>
      <c r="AC24" s="387"/>
      <c r="AD24" s="387"/>
      <c r="AE24" s="387"/>
      <c r="AF24" s="387"/>
      <c r="AG24" s="388"/>
      <c r="AH24" s="389">
        <v>103</v>
      </c>
      <c r="AI24" s="390"/>
      <c r="AJ24" s="390"/>
      <c r="AK24" s="390"/>
      <c r="AL24" s="391"/>
      <c r="AM24" s="389">
        <v>301584</v>
      </c>
      <c r="AN24" s="390"/>
      <c r="AO24" s="390"/>
      <c r="AP24" s="390"/>
      <c r="AQ24" s="390"/>
      <c r="AR24" s="391"/>
      <c r="AS24" s="389">
        <v>2928</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5471945</v>
      </c>
      <c r="BO24" s="414"/>
      <c r="BP24" s="414"/>
      <c r="BQ24" s="414"/>
      <c r="BR24" s="414"/>
      <c r="BS24" s="414"/>
      <c r="BT24" s="414"/>
      <c r="BU24" s="415"/>
      <c r="BV24" s="413">
        <v>5538953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5970</v>
      </c>
      <c r="R25" s="390"/>
      <c r="S25" s="390"/>
      <c r="T25" s="390"/>
      <c r="U25" s="390"/>
      <c r="V25" s="391"/>
      <c r="W25" s="455"/>
      <c r="X25" s="446"/>
      <c r="Y25" s="447"/>
      <c r="Z25" s="386" t="s">
        <v>155</v>
      </c>
      <c r="AA25" s="387"/>
      <c r="AB25" s="387"/>
      <c r="AC25" s="387"/>
      <c r="AD25" s="387"/>
      <c r="AE25" s="387"/>
      <c r="AF25" s="387"/>
      <c r="AG25" s="388"/>
      <c r="AH25" s="389" t="s">
        <v>120</v>
      </c>
      <c r="AI25" s="390"/>
      <c r="AJ25" s="390"/>
      <c r="AK25" s="390"/>
      <c r="AL25" s="391"/>
      <c r="AM25" s="389" t="s">
        <v>120</v>
      </c>
      <c r="AN25" s="390"/>
      <c r="AO25" s="390"/>
      <c r="AP25" s="390"/>
      <c r="AQ25" s="390"/>
      <c r="AR25" s="391"/>
      <c r="AS25" s="389" t="s">
        <v>120</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2096200</v>
      </c>
      <c r="BO25" s="409"/>
      <c r="BP25" s="409"/>
      <c r="BQ25" s="409"/>
      <c r="BR25" s="409"/>
      <c r="BS25" s="409"/>
      <c r="BT25" s="409"/>
      <c r="BU25" s="410"/>
      <c r="BV25" s="408">
        <v>2240913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5270</v>
      </c>
      <c r="R26" s="390"/>
      <c r="S26" s="390"/>
      <c r="T26" s="390"/>
      <c r="U26" s="390"/>
      <c r="V26" s="391"/>
      <c r="W26" s="455"/>
      <c r="X26" s="446"/>
      <c r="Y26" s="447"/>
      <c r="Z26" s="386" t="s">
        <v>158</v>
      </c>
      <c r="AA26" s="468"/>
      <c r="AB26" s="468"/>
      <c r="AC26" s="468"/>
      <c r="AD26" s="468"/>
      <c r="AE26" s="468"/>
      <c r="AF26" s="468"/>
      <c r="AG26" s="469"/>
      <c r="AH26" s="389" t="s">
        <v>120</v>
      </c>
      <c r="AI26" s="390"/>
      <c r="AJ26" s="390"/>
      <c r="AK26" s="390"/>
      <c r="AL26" s="391"/>
      <c r="AM26" s="389" t="s">
        <v>120</v>
      </c>
      <c r="AN26" s="390"/>
      <c r="AO26" s="390"/>
      <c r="AP26" s="390"/>
      <c r="AQ26" s="390"/>
      <c r="AR26" s="391"/>
      <c r="AS26" s="389" t="s">
        <v>120</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120</v>
      </c>
      <c r="BO26" s="414"/>
      <c r="BP26" s="414"/>
      <c r="BQ26" s="414"/>
      <c r="BR26" s="414"/>
      <c r="BS26" s="414"/>
      <c r="BT26" s="414"/>
      <c r="BU26" s="415"/>
      <c r="BV26" s="413" t="s">
        <v>120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3100</v>
      </c>
      <c r="R27" s="390"/>
      <c r="S27" s="390"/>
      <c r="T27" s="390"/>
      <c r="U27" s="390"/>
      <c r="V27" s="391"/>
      <c r="W27" s="455"/>
      <c r="X27" s="446"/>
      <c r="Y27" s="447"/>
      <c r="Z27" s="386" t="s">
        <v>161</v>
      </c>
      <c r="AA27" s="387"/>
      <c r="AB27" s="387"/>
      <c r="AC27" s="387"/>
      <c r="AD27" s="387"/>
      <c r="AE27" s="387"/>
      <c r="AF27" s="387"/>
      <c r="AG27" s="388"/>
      <c r="AH27" s="389" t="s">
        <v>120</v>
      </c>
      <c r="AI27" s="390"/>
      <c r="AJ27" s="390"/>
      <c r="AK27" s="390"/>
      <c r="AL27" s="391"/>
      <c r="AM27" s="389" t="s">
        <v>120</v>
      </c>
      <c r="AN27" s="390"/>
      <c r="AO27" s="390"/>
      <c r="AP27" s="390"/>
      <c r="AQ27" s="390"/>
      <c r="AR27" s="391"/>
      <c r="AS27" s="389" t="s">
        <v>120</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168000</v>
      </c>
      <c r="BO27" s="417"/>
      <c r="BP27" s="417"/>
      <c r="BQ27" s="417"/>
      <c r="BR27" s="417"/>
      <c r="BS27" s="417"/>
      <c r="BT27" s="417"/>
      <c r="BU27" s="418"/>
      <c r="BV27" s="416">
        <v>168000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2550</v>
      </c>
      <c r="R28" s="390"/>
      <c r="S28" s="390"/>
      <c r="T28" s="390"/>
      <c r="U28" s="390"/>
      <c r="V28" s="391"/>
      <c r="W28" s="455"/>
      <c r="X28" s="446"/>
      <c r="Y28" s="447"/>
      <c r="Z28" s="386" t="s">
        <v>164</v>
      </c>
      <c r="AA28" s="387"/>
      <c r="AB28" s="387"/>
      <c r="AC28" s="387"/>
      <c r="AD28" s="387"/>
      <c r="AE28" s="387"/>
      <c r="AF28" s="387"/>
      <c r="AG28" s="388"/>
      <c r="AH28" s="389" t="s">
        <v>120</v>
      </c>
      <c r="AI28" s="390"/>
      <c r="AJ28" s="390"/>
      <c r="AK28" s="390"/>
      <c r="AL28" s="391"/>
      <c r="AM28" s="389" t="s">
        <v>120</v>
      </c>
      <c r="AN28" s="390"/>
      <c r="AO28" s="390"/>
      <c r="AP28" s="390"/>
      <c r="AQ28" s="390"/>
      <c r="AR28" s="391"/>
      <c r="AS28" s="389" t="s">
        <v>120</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967415</v>
      </c>
      <c r="BO28" s="409"/>
      <c r="BP28" s="409"/>
      <c r="BQ28" s="409"/>
      <c r="BR28" s="409"/>
      <c r="BS28" s="409"/>
      <c r="BT28" s="409"/>
      <c r="BU28" s="410"/>
      <c r="BV28" s="408">
        <v>902576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10</v>
      </c>
      <c r="M29" s="390"/>
      <c r="N29" s="390"/>
      <c r="O29" s="390"/>
      <c r="P29" s="391"/>
      <c r="Q29" s="389">
        <v>2320</v>
      </c>
      <c r="R29" s="390"/>
      <c r="S29" s="390"/>
      <c r="T29" s="390"/>
      <c r="U29" s="390"/>
      <c r="V29" s="391"/>
      <c r="W29" s="456"/>
      <c r="X29" s="457"/>
      <c r="Y29" s="458"/>
      <c r="Z29" s="386" t="s">
        <v>168</v>
      </c>
      <c r="AA29" s="387"/>
      <c r="AB29" s="387"/>
      <c r="AC29" s="387"/>
      <c r="AD29" s="387"/>
      <c r="AE29" s="387"/>
      <c r="AF29" s="387"/>
      <c r="AG29" s="388"/>
      <c r="AH29" s="389">
        <v>103</v>
      </c>
      <c r="AI29" s="390"/>
      <c r="AJ29" s="390"/>
      <c r="AK29" s="390"/>
      <c r="AL29" s="391"/>
      <c r="AM29" s="389">
        <v>301584</v>
      </c>
      <c r="AN29" s="390"/>
      <c r="AO29" s="390"/>
      <c r="AP29" s="390"/>
      <c r="AQ29" s="390"/>
      <c r="AR29" s="391"/>
      <c r="AS29" s="389">
        <v>2928</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1079766</v>
      </c>
      <c r="BO29" s="414"/>
      <c r="BP29" s="414"/>
      <c r="BQ29" s="414"/>
      <c r="BR29" s="414"/>
      <c r="BS29" s="414"/>
      <c r="BT29" s="414"/>
      <c r="BU29" s="415"/>
      <c r="BV29" s="413">
        <v>1078729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541277</v>
      </c>
      <c r="BO30" s="417"/>
      <c r="BP30" s="417"/>
      <c r="BQ30" s="417"/>
      <c r="BR30" s="417"/>
      <c r="BS30" s="417"/>
      <c r="BT30" s="417"/>
      <c r="BU30" s="418"/>
      <c r="BV30" s="416">
        <v>527459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国民健康保険事業（事業勘定）</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上水道事業会計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人吉球磨広域行政組合（一般会計）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くま川鉄道株式会社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国民健康保険事業（直診勘定）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人吉球磨広域行政組合（人吉球磨ふるさと市町村圏特別会計）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人吉球磨広域行政組合（特別養護老人ホーム特別会計）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後期高齢者医療事業</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熊本県市町村総合事務組合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球磨郡公立多良木病院企業団</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上球磨消防組合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熊本県後期高齢者医療広域連合（一般会計）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熊本県後期高齢者医療広域連合（後期高齢者医療特別会計）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524</v>
      </c>
      <c r="D34" s="1181"/>
      <c r="E34" s="1182"/>
      <c r="F34" s="32">
        <v>6.48</v>
      </c>
      <c r="G34" s="33">
        <v>7.32</v>
      </c>
      <c r="H34" s="33">
        <v>8.41</v>
      </c>
      <c r="I34" s="33">
        <v>7</v>
      </c>
      <c r="J34" s="34">
        <v>8.8699999999999992</v>
      </c>
      <c r="K34" s="22"/>
      <c r="L34" s="22"/>
      <c r="M34" s="22"/>
      <c r="N34" s="22"/>
      <c r="O34" s="22"/>
      <c r="P34" s="22"/>
    </row>
    <row r="35" spans="1:16" ht="39" customHeight="1" x14ac:dyDescent="0.15">
      <c r="A35" s="22"/>
      <c r="B35" s="35"/>
      <c r="C35" s="1175" t="s">
        <v>525</v>
      </c>
      <c r="D35" s="1176"/>
      <c r="E35" s="1177"/>
      <c r="F35" s="36">
        <v>4.29</v>
      </c>
      <c r="G35" s="37">
        <v>4.68</v>
      </c>
      <c r="H35" s="37">
        <v>5.37</v>
      </c>
      <c r="I35" s="37">
        <v>6.29</v>
      </c>
      <c r="J35" s="38">
        <v>5.99</v>
      </c>
      <c r="K35" s="22"/>
      <c r="L35" s="22"/>
      <c r="M35" s="22"/>
      <c r="N35" s="22"/>
      <c r="O35" s="22"/>
      <c r="P35" s="22"/>
    </row>
    <row r="36" spans="1:16" ht="39" customHeight="1" x14ac:dyDescent="0.15">
      <c r="A36" s="22"/>
      <c r="B36" s="35"/>
      <c r="C36" s="1175" t="s">
        <v>526</v>
      </c>
      <c r="D36" s="1176"/>
      <c r="E36" s="1177"/>
      <c r="F36" s="36">
        <v>3</v>
      </c>
      <c r="G36" s="37">
        <v>0.96</v>
      </c>
      <c r="H36" s="37">
        <v>1.72</v>
      </c>
      <c r="I36" s="37">
        <v>2.61</v>
      </c>
      <c r="J36" s="38">
        <v>1.86</v>
      </c>
      <c r="K36" s="22"/>
      <c r="L36" s="22"/>
      <c r="M36" s="22"/>
      <c r="N36" s="22"/>
      <c r="O36" s="22"/>
      <c r="P36" s="22"/>
    </row>
    <row r="37" spans="1:16" ht="39" customHeight="1" x14ac:dyDescent="0.15">
      <c r="A37" s="22"/>
      <c r="B37" s="35"/>
      <c r="C37" s="1175" t="s">
        <v>527</v>
      </c>
      <c r="D37" s="1176"/>
      <c r="E37" s="1177"/>
      <c r="F37" s="36">
        <v>0.77</v>
      </c>
      <c r="G37" s="37">
        <v>1.28</v>
      </c>
      <c r="H37" s="37">
        <v>1.41</v>
      </c>
      <c r="I37" s="37">
        <v>1.27</v>
      </c>
      <c r="J37" s="38">
        <v>1.66</v>
      </c>
      <c r="K37" s="22"/>
      <c r="L37" s="22"/>
      <c r="M37" s="22"/>
      <c r="N37" s="22"/>
      <c r="O37" s="22"/>
      <c r="P37" s="22"/>
    </row>
    <row r="38" spans="1:16" ht="39" customHeight="1" x14ac:dyDescent="0.15">
      <c r="A38" s="22"/>
      <c r="B38" s="35"/>
      <c r="C38" s="1175" t="s">
        <v>528</v>
      </c>
      <c r="D38" s="1176"/>
      <c r="E38" s="1177"/>
      <c r="F38" s="36">
        <v>0.3</v>
      </c>
      <c r="G38" s="37">
        <v>0.18</v>
      </c>
      <c r="H38" s="37">
        <v>0.25</v>
      </c>
      <c r="I38" s="37">
        <v>0.41</v>
      </c>
      <c r="J38" s="38">
        <v>0.25</v>
      </c>
      <c r="K38" s="22"/>
      <c r="L38" s="22"/>
      <c r="M38" s="22"/>
      <c r="N38" s="22"/>
      <c r="O38" s="22"/>
      <c r="P38" s="22"/>
    </row>
    <row r="39" spans="1:16" ht="39" customHeight="1" x14ac:dyDescent="0.15">
      <c r="A39" s="22"/>
      <c r="B39" s="35"/>
      <c r="C39" s="1175" t="s">
        <v>529</v>
      </c>
      <c r="D39" s="1176"/>
      <c r="E39" s="1177"/>
      <c r="F39" s="36">
        <v>0.09</v>
      </c>
      <c r="G39" s="37">
        <v>0.08</v>
      </c>
      <c r="H39" s="37">
        <v>0.06</v>
      </c>
      <c r="I39" s="37">
        <v>0.04</v>
      </c>
      <c r="J39" s="38">
        <v>0.02</v>
      </c>
      <c r="K39" s="22"/>
      <c r="L39" s="22"/>
      <c r="M39" s="22"/>
      <c r="N39" s="22"/>
      <c r="O39" s="22"/>
      <c r="P39" s="22"/>
    </row>
    <row r="40" spans="1:16" ht="39" customHeight="1" x14ac:dyDescent="0.15">
      <c r="A40" s="22"/>
      <c r="B40" s="35"/>
      <c r="C40" s="1175" t="s">
        <v>530</v>
      </c>
      <c r="D40" s="1176"/>
      <c r="E40" s="1177"/>
      <c r="F40" s="36" t="s">
        <v>477</v>
      </c>
      <c r="G40" s="37" t="s">
        <v>477</v>
      </c>
      <c r="H40" s="37" t="s">
        <v>477</v>
      </c>
      <c r="I40" s="37" t="s">
        <v>477</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531</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532</v>
      </c>
      <c r="D43" s="1179"/>
      <c r="E43" s="1180"/>
      <c r="F43" s="41" t="s">
        <v>477</v>
      </c>
      <c r="G43" s="42" t="s">
        <v>477</v>
      </c>
      <c r="H43" s="42" t="s">
        <v>477</v>
      </c>
      <c r="I43" s="42" t="s">
        <v>477</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788</v>
      </c>
      <c r="L45" s="60">
        <v>778</v>
      </c>
      <c r="M45" s="60">
        <v>743</v>
      </c>
      <c r="N45" s="60">
        <v>706</v>
      </c>
      <c r="O45" s="61">
        <v>698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5" t="s">
        <v>14</v>
      </c>
      <c r="F48" s="1185"/>
      <c r="G48" s="1185"/>
      <c r="H48" s="1185"/>
      <c r="I48" s="1185"/>
      <c r="J48" s="1186"/>
      <c r="K48" s="63">
        <v>155</v>
      </c>
      <c r="L48" s="64">
        <v>162</v>
      </c>
      <c r="M48" s="64">
        <v>157</v>
      </c>
      <c r="N48" s="64">
        <v>153</v>
      </c>
      <c r="O48" s="65">
        <v>156</v>
      </c>
      <c r="P48" s="48"/>
      <c r="Q48" s="48"/>
      <c r="R48" s="48"/>
      <c r="S48" s="48"/>
      <c r="T48" s="48"/>
      <c r="U48" s="48"/>
    </row>
    <row r="49" spans="1:21" ht="30.75" customHeight="1" x14ac:dyDescent="0.15">
      <c r="A49" s="48"/>
      <c r="B49" s="1193"/>
      <c r="C49" s="1194"/>
      <c r="D49" s="62"/>
      <c r="E49" s="1185" t="s">
        <v>15</v>
      </c>
      <c r="F49" s="1185"/>
      <c r="G49" s="1185"/>
      <c r="H49" s="1185"/>
      <c r="I49" s="1185"/>
      <c r="J49" s="1186"/>
      <c r="K49" s="63">
        <v>158</v>
      </c>
      <c r="L49" s="64">
        <v>147</v>
      </c>
      <c r="M49" s="64">
        <v>149</v>
      </c>
      <c r="N49" s="64">
        <v>147</v>
      </c>
      <c r="O49" s="65">
        <v>129</v>
      </c>
      <c r="P49" s="48"/>
      <c r="Q49" s="48"/>
      <c r="R49" s="48"/>
      <c r="S49" s="48"/>
      <c r="T49" s="48"/>
      <c r="U49" s="48"/>
    </row>
    <row r="50" spans="1:21" ht="30.75" customHeight="1" x14ac:dyDescent="0.15">
      <c r="A50" s="48"/>
      <c r="B50" s="1193"/>
      <c r="C50" s="1194"/>
      <c r="D50" s="62"/>
      <c r="E50" s="1185" t="s">
        <v>16</v>
      </c>
      <c r="F50" s="1185"/>
      <c r="G50" s="1185"/>
      <c r="H50" s="1185"/>
      <c r="I50" s="1185"/>
      <c r="J50" s="1186"/>
      <c r="K50" s="63">
        <v>30</v>
      </c>
      <c r="L50" s="64">
        <v>30</v>
      </c>
      <c r="M50" s="64">
        <v>29</v>
      </c>
      <c r="N50" s="64">
        <v>28</v>
      </c>
      <c r="O50" s="65">
        <v>28</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648</v>
      </c>
      <c r="L52" s="64">
        <v>684</v>
      </c>
      <c r="M52" s="64">
        <v>678</v>
      </c>
      <c r="N52" s="64">
        <v>661</v>
      </c>
      <c r="O52" s="65">
        <v>674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483</v>
      </c>
      <c r="L53" s="69">
        <v>433</v>
      </c>
      <c r="M53" s="69">
        <v>400</v>
      </c>
      <c r="N53" s="69">
        <v>373</v>
      </c>
      <c r="O53" s="70">
        <v>337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211" t="s">
        <v>23</v>
      </c>
      <c r="C41" s="1212"/>
      <c r="D41" s="81"/>
      <c r="E41" s="1213" t="s">
        <v>24</v>
      </c>
      <c r="F41" s="1213"/>
      <c r="G41" s="1213"/>
      <c r="H41" s="1214"/>
      <c r="I41" s="82">
        <v>6100</v>
      </c>
      <c r="J41" s="83">
        <v>6000</v>
      </c>
      <c r="K41" s="83">
        <v>6328</v>
      </c>
      <c r="L41" s="83">
        <v>6216</v>
      </c>
      <c r="M41" s="84">
        <v>6061</v>
      </c>
    </row>
    <row r="42" spans="2:13" ht="27.75" customHeight="1" x14ac:dyDescent="0.15">
      <c r="B42" s="1201"/>
      <c r="C42" s="1202"/>
      <c r="D42" s="85"/>
      <c r="E42" s="1205" t="s">
        <v>25</v>
      </c>
      <c r="F42" s="1205"/>
      <c r="G42" s="1205"/>
      <c r="H42" s="1206"/>
      <c r="I42" s="86" t="s">
        <v>477</v>
      </c>
      <c r="J42" s="87" t="s">
        <v>477</v>
      </c>
      <c r="K42" s="87" t="s">
        <v>477</v>
      </c>
      <c r="L42" s="87" t="s">
        <v>477</v>
      </c>
      <c r="M42" s="88" t="s">
        <v>477</v>
      </c>
    </row>
    <row r="43" spans="2:13" ht="27.75" customHeight="1" x14ac:dyDescent="0.15">
      <c r="B43" s="1201"/>
      <c r="C43" s="1202"/>
      <c r="D43" s="85"/>
      <c r="E43" s="1205" t="s">
        <v>26</v>
      </c>
      <c r="F43" s="1205"/>
      <c r="G43" s="1205"/>
      <c r="H43" s="1206"/>
      <c r="I43" s="86">
        <v>1876</v>
      </c>
      <c r="J43" s="87">
        <v>1871</v>
      </c>
      <c r="K43" s="87">
        <v>1844</v>
      </c>
      <c r="L43" s="87">
        <v>1828</v>
      </c>
      <c r="M43" s="88">
        <v>1810</v>
      </c>
    </row>
    <row r="44" spans="2:13" ht="27.75" customHeight="1" x14ac:dyDescent="0.15">
      <c r="B44" s="1201"/>
      <c r="C44" s="1202"/>
      <c r="D44" s="85"/>
      <c r="E44" s="1205" t="s">
        <v>27</v>
      </c>
      <c r="F44" s="1205"/>
      <c r="G44" s="1205"/>
      <c r="H44" s="1206"/>
      <c r="I44" s="86">
        <v>2062</v>
      </c>
      <c r="J44" s="87">
        <v>1929</v>
      </c>
      <c r="K44" s="87">
        <v>1850</v>
      </c>
      <c r="L44" s="87">
        <v>1720</v>
      </c>
      <c r="M44" s="88">
        <v>1713</v>
      </c>
    </row>
    <row r="45" spans="2:13" ht="27.75" customHeight="1" x14ac:dyDescent="0.15">
      <c r="B45" s="1201"/>
      <c r="C45" s="1202"/>
      <c r="D45" s="85"/>
      <c r="E45" s="1205" t="s">
        <v>28</v>
      </c>
      <c r="F45" s="1205"/>
      <c r="G45" s="1205"/>
      <c r="H45" s="1206"/>
      <c r="I45" s="86">
        <v>1712</v>
      </c>
      <c r="J45" s="87">
        <v>1681</v>
      </c>
      <c r="K45" s="87">
        <v>1616</v>
      </c>
      <c r="L45" s="87">
        <v>1571</v>
      </c>
      <c r="M45" s="88">
        <v>1578</v>
      </c>
    </row>
    <row r="46" spans="2:13" ht="27.75" customHeight="1" x14ac:dyDescent="0.15">
      <c r="B46" s="1201"/>
      <c r="C46" s="1202"/>
      <c r="D46" s="85"/>
      <c r="E46" s="1205" t="s">
        <v>29</v>
      </c>
      <c r="F46" s="1205"/>
      <c r="G46" s="1205"/>
      <c r="H46" s="1206"/>
      <c r="I46" s="86">
        <v>2</v>
      </c>
      <c r="J46" s="87">
        <v>0</v>
      </c>
      <c r="K46" s="87" t="s">
        <v>477</v>
      </c>
      <c r="L46" s="87" t="s">
        <v>477</v>
      </c>
      <c r="M46" s="88" t="s">
        <v>477</v>
      </c>
    </row>
    <row r="47" spans="2:13" ht="27.75" customHeight="1" x14ac:dyDescent="0.15">
      <c r="B47" s="1201"/>
      <c r="C47" s="1202"/>
      <c r="D47" s="85"/>
      <c r="E47" s="1205" t="s">
        <v>30</v>
      </c>
      <c r="F47" s="1205"/>
      <c r="G47" s="1205"/>
      <c r="H47" s="1206"/>
      <c r="I47" s="86" t="s">
        <v>477</v>
      </c>
      <c r="J47" s="87" t="s">
        <v>477</v>
      </c>
      <c r="K47" s="87" t="s">
        <v>477</v>
      </c>
      <c r="L47" s="87" t="s">
        <v>477</v>
      </c>
      <c r="M47" s="88" t="s">
        <v>477</v>
      </c>
    </row>
    <row r="48" spans="2:13" ht="27.75" customHeight="1" x14ac:dyDescent="0.15">
      <c r="B48" s="1203"/>
      <c r="C48" s="1204"/>
      <c r="D48" s="85"/>
      <c r="E48" s="1205" t="s">
        <v>31</v>
      </c>
      <c r="F48" s="1205"/>
      <c r="G48" s="1205"/>
      <c r="H48" s="1206"/>
      <c r="I48" s="86" t="s">
        <v>477</v>
      </c>
      <c r="J48" s="87" t="s">
        <v>477</v>
      </c>
      <c r="K48" s="87" t="s">
        <v>477</v>
      </c>
      <c r="L48" s="87" t="s">
        <v>477</v>
      </c>
      <c r="M48" s="88" t="s">
        <v>477</v>
      </c>
    </row>
    <row r="49" spans="2:13" ht="27.75" customHeight="1" x14ac:dyDescent="0.15">
      <c r="B49" s="1199" t="s">
        <v>32</v>
      </c>
      <c r="C49" s="1200"/>
      <c r="D49" s="89"/>
      <c r="E49" s="1205" t="s">
        <v>33</v>
      </c>
      <c r="F49" s="1205"/>
      <c r="G49" s="1205"/>
      <c r="H49" s="1206"/>
      <c r="I49" s="86">
        <v>2750</v>
      </c>
      <c r="J49" s="87">
        <v>2763</v>
      </c>
      <c r="K49" s="87">
        <v>2819</v>
      </c>
      <c r="L49" s="87">
        <v>2767</v>
      </c>
      <c r="M49" s="88">
        <v>2840</v>
      </c>
    </row>
    <row r="50" spans="2:13" ht="27.75" customHeight="1" x14ac:dyDescent="0.15">
      <c r="B50" s="1201"/>
      <c r="C50" s="1202"/>
      <c r="D50" s="85"/>
      <c r="E50" s="1205" t="s">
        <v>34</v>
      </c>
      <c r="F50" s="1205"/>
      <c r="G50" s="1205"/>
      <c r="H50" s="1206"/>
      <c r="I50" s="86">
        <v>193</v>
      </c>
      <c r="J50" s="87">
        <v>192</v>
      </c>
      <c r="K50" s="87">
        <v>222</v>
      </c>
      <c r="L50" s="87">
        <v>230</v>
      </c>
      <c r="M50" s="88">
        <v>202</v>
      </c>
    </row>
    <row r="51" spans="2:13" ht="27.75" customHeight="1" x14ac:dyDescent="0.15">
      <c r="B51" s="1203"/>
      <c r="C51" s="1204"/>
      <c r="D51" s="85"/>
      <c r="E51" s="1205" t="s">
        <v>35</v>
      </c>
      <c r="F51" s="1205"/>
      <c r="G51" s="1205"/>
      <c r="H51" s="1206"/>
      <c r="I51" s="86">
        <v>5511</v>
      </c>
      <c r="J51" s="87">
        <v>5430</v>
      </c>
      <c r="K51" s="87">
        <v>5762</v>
      </c>
      <c r="L51" s="87">
        <v>5763</v>
      </c>
      <c r="M51" s="88">
        <v>5797</v>
      </c>
    </row>
    <row r="52" spans="2:13" ht="27.75" customHeight="1" thickBot="1" x14ac:dyDescent="0.2">
      <c r="B52" s="1207" t="s">
        <v>36</v>
      </c>
      <c r="C52" s="1208"/>
      <c r="D52" s="90"/>
      <c r="E52" s="1209" t="s">
        <v>37</v>
      </c>
      <c r="F52" s="1209"/>
      <c r="G52" s="1209"/>
      <c r="H52" s="1210"/>
      <c r="I52" s="91">
        <v>3298</v>
      </c>
      <c r="J52" s="92">
        <v>3096</v>
      </c>
      <c r="K52" s="92">
        <v>2834</v>
      </c>
      <c r="L52" s="92">
        <v>2575</v>
      </c>
      <c r="M52" s="93">
        <v>2322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547</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548</v>
      </c>
    </row>
    <row r="50" spans="1:17" x14ac:dyDescent="0.15">
      <c r="B50" s="248"/>
      <c r="C50" s="244"/>
      <c r="D50" s="244"/>
      <c r="E50" s="244"/>
      <c r="F50" s="244"/>
      <c r="G50" s="1224"/>
      <c r="H50" s="1225"/>
      <c r="I50" s="1225"/>
      <c r="J50" s="1226"/>
      <c r="K50" s="354" t="s">
        <v>517</v>
      </c>
      <c r="L50" s="354" t="s">
        <v>518</v>
      </c>
      <c r="M50" s="354" t="s">
        <v>519</v>
      </c>
      <c r="N50" s="354" t="s">
        <v>520</v>
      </c>
      <c r="O50" s="354" t="s">
        <v>521</v>
      </c>
    </row>
    <row r="51" spans="1:17" x14ac:dyDescent="0.15">
      <c r="B51" s="248"/>
      <c r="C51" s="244"/>
      <c r="D51" s="244"/>
      <c r="E51" s="244"/>
      <c r="F51" s="244"/>
      <c r="G51" s="1227" t="s">
        <v>549</v>
      </c>
      <c r="H51" s="1228"/>
      <c r="I51" s="1233" t="s">
        <v>550</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551</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552</v>
      </c>
      <c r="H55" s="1241"/>
      <c r="I55" s="1237" t="s">
        <v>550</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553</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554</v>
      </c>
      <c r="C63" s="244"/>
      <c r="D63" s="244"/>
      <c r="E63" s="244"/>
      <c r="F63" s="244"/>
      <c r="G63" s="244"/>
      <c r="H63" s="244"/>
      <c r="I63" s="244"/>
      <c r="J63" s="244"/>
      <c r="K63" s="244"/>
      <c r="L63" s="244"/>
      <c r="M63" s="244"/>
      <c r="N63" s="244"/>
      <c r="O63" s="244"/>
    </row>
    <row r="64" spans="1:17" x14ac:dyDescent="0.15">
      <c r="B64" s="248"/>
      <c r="C64" s="244"/>
      <c r="D64" s="244"/>
      <c r="E64" s="244"/>
      <c r="F64" s="244"/>
      <c r="G64" s="351" t="s">
        <v>547</v>
      </c>
      <c r="I64" s="352"/>
      <c r="J64" s="352"/>
      <c r="K64" s="352"/>
      <c r="L64" s="244"/>
      <c r="M64" s="244"/>
      <c r="N64" s="244"/>
      <c r="O64" s="244"/>
    </row>
    <row r="65" spans="2:30" x14ac:dyDescent="0.15">
      <c r="B65" s="248"/>
      <c r="C65" s="244"/>
      <c r="D65" s="244"/>
      <c r="E65" s="244"/>
      <c r="F65" s="244"/>
      <c r="G65" s="1247" t="s">
        <v>557</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555</v>
      </c>
      <c r="I71" s="368"/>
      <c r="J71" s="364"/>
      <c r="K71" s="364"/>
      <c r="L71" s="365"/>
      <c r="M71" s="364"/>
      <c r="N71" s="365"/>
      <c r="O71" s="366"/>
    </row>
    <row r="72" spans="2:30" x14ac:dyDescent="0.15">
      <c r="B72" s="248"/>
      <c r="C72" s="244"/>
      <c r="D72" s="244"/>
      <c r="E72" s="244"/>
      <c r="F72" s="244"/>
      <c r="G72" s="1224"/>
      <c r="H72" s="1225"/>
      <c r="I72" s="1225"/>
      <c r="J72" s="1226"/>
      <c r="K72" s="354" t="s">
        <v>517</v>
      </c>
      <c r="L72" s="354" t="s">
        <v>518</v>
      </c>
      <c r="M72" s="354" t="s">
        <v>519</v>
      </c>
      <c r="N72" s="354" t="s">
        <v>520</v>
      </c>
      <c r="O72" s="354" t="s">
        <v>521</v>
      </c>
    </row>
    <row r="73" spans="2:30" x14ac:dyDescent="0.15">
      <c r="B73" s="248"/>
      <c r="C73" s="244"/>
      <c r="D73" s="244"/>
      <c r="E73" s="244"/>
      <c r="F73" s="244"/>
      <c r="G73" s="1227" t="s">
        <v>549</v>
      </c>
      <c r="H73" s="1228"/>
      <c r="I73" s="1233" t="s">
        <v>550</v>
      </c>
      <c r="J73" s="1233"/>
      <c r="K73" s="1248">
        <v>97.2</v>
      </c>
      <c r="L73" s="1248">
        <v>92.3</v>
      </c>
      <c r="M73" s="1236">
        <v>84.8</v>
      </c>
      <c r="N73" s="1236">
        <v>78.5</v>
      </c>
      <c r="O73" s="1236">
        <v>68.3</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556</v>
      </c>
      <c r="J75" s="1237"/>
      <c r="K75" s="1249">
        <v>15.2</v>
      </c>
      <c r="L75" s="1249">
        <v>14</v>
      </c>
      <c r="M75" s="1249">
        <v>13</v>
      </c>
      <c r="N75" s="1249">
        <v>12</v>
      </c>
      <c r="O75" s="1249">
        <v>11</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552</v>
      </c>
      <c r="H77" s="1241"/>
      <c r="I77" s="1237" t="s">
        <v>550</v>
      </c>
      <c r="J77" s="1237"/>
      <c r="K77" s="1248">
        <v>74.8</v>
      </c>
      <c r="L77" s="1248">
        <v>64.7</v>
      </c>
      <c r="M77" s="1236">
        <v>55.2</v>
      </c>
      <c r="N77" s="1236">
        <v>54</v>
      </c>
      <c r="O77" s="1236">
        <v>0</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556</v>
      </c>
      <c r="J79" s="1246"/>
      <c r="K79" s="1251">
        <v>14.5</v>
      </c>
      <c r="L79" s="1251">
        <v>13.3</v>
      </c>
      <c r="M79" s="1251">
        <v>12.5</v>
      </c>
      <c r="N79" s="1251">
        <v>11.5</v>
      </c>
      <c r="O79" s="1251">
        <v>8.6</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120007</v>
      </c>
      <c r="E3" s="116"/>
      <c r="F3" s="117">
        <v>117242</v>
      </c>
      <c r="G3" s="118"/>
      <c r="H3" s="119"/>
    </row>
    <row r="4" spans="1:8" x14ac:dyDescent="0.15">
      <c r="A4" s="120"/>
      <c r="B4" s="121"/>
      <c r="C4" s="122"/>
      <c r="D4" s="123">
        <v>50416</v>
      </c>
      <c r="E4" s="124"/>
      <c r="F4" s="125">
        <v>59388</v>
      </c>
      <c r="G4" s="126"/>
      <c r="H4" s="127"/>
    </row>
    <row r="5" spans="1:8" x14ac:dyDescent="0.15">
      <c r="A5" s="108" t="s">
        <v>511</v>
      </c>
      <c r="B5" s="113"/>
      <c r="C5" s="114"/>
      <c r="D5" s="115">
        <v>124736</v>
      </c>
      <c r="E5" s="116"/>
      <c r="F5" s="117">
        <v>114097</v>
      </c>
      <c r="G5" s="118"/>
      <c r="H5" s="119"/>
    </row>
    <row r="6" spans="1:8" x14ac:dyDescent="0.15">
      <c r="A6" s="120"/>
      <c r="B6" s="121"/>
      <c r="C6" s="122"/>
      <c r="D6" s="123">
        <v>45693</v>
      </c>
      <c r="E6" s="124"/>
      <c r="F6" s="125">
        <v>61630</v>
      </c>
      <c r="G6" s="126"/>
      <c r="H6" s="127"/>
    </row>
    <row r="7" spans="1:8" x14ac:dyDescent="0.15">
      <c r="A7" s="108" t="s">
        <v>512</v>
      </c>
      <c r="B7" s="113"/>
      <c r="C7" s="114"/>
      <c r="D7" s="115">
        <v>197663</v>
      </c>
      <c r="E7" s="116"/>
      <c r="F7" s="117">
        <v>136577</v>
      </c>
      <c r="G7" s="118"/>
      <c r="H7" s="119"/>
    </row>
    <row r="8" spans="1:8" x14ac:dyDescent="0.15">
      <c r="A8" s="120"/>
      <c r="B8" s="121"/>
      <c r="C8" s="122"/>
      <c r="D8" s="123">
        <v>75830</v>
      </c>
      <c r="E8" s="124"/>
      <c r="F8" s="125">
        <v>59645</v>
      </c>
      <c r="G8" s="126"/>
      <c r="H8" s="127"/>
    </row>
    <row r="9" spans="1:8" x14ac:dyDescent="0.15">
      <c r="A9" s="108" t="s">
        <v>513</v>
      </c>
      <c r="B9" s="113"/>
      <c r="C9" s="114"/>
      <c r="D9" s="115">
        <v>88638</v>
      </c>
      <c r="E9" s="116"/>
      <c r="F9" s="117">
        <v>132212</v>
      </c>
      <c r="G9" s="118"/>
      <c r="H9" s="119"/>
    </row>
    <row r="10" spans="1:8" x14ac:dyDescent="0.15">
      <c r="A10" s="120"/>
      <c r="B10" s="121"/>
      <c r="C10" s="122"/>
      <c r="D10" s="123">
        <v>39171</v>
      </c>
      <c r="E10" s="124"/>
      <c r="F10" s="125">
        <v>67114</v>
      </c>
      <c r="G10" s="126"/>
      <c r="H10" s="127"/>
    </row>
    <row r="11" spans="1:8" x14ac:dyDescent="0.15">
      <c r="A11" s="108" t="s">
        <v>514</v>
      </c>
      <c r="B11" s="113"/>
      <c r="C11" s="114"/>
      <c r="D11" s="115">
        <v>75624</v>
      </c>
      <c r="E11" s="116"/>
      <c r="F11" s="117">
        <v>162193</v>
      </c>
      <c r="G11" s="118"/>
      <c r="H11" s="119"/>
    </row>
    <row r="12" spans="1:8" x14ac:dyDescent="0.15">
      <c r="A12" s="120"/>
      <c r="B12" s="121"/>
      <c r="C12" s="128"/>
      <c r="D12" s="123">
        <v>21357</v>
      </c>
      <c r="E12" s="124"/>
      <c r="F12" s="125">
        <v>79985</v>
      </c>
      <c r="G12" s="126"/>
      <c r="H12" s="127"/>
    </row>
    <row r="13" spans="1:8" x14ac:dyDescent="0.15">
      <c r="A13" s="108"/>
      <c r="B13" s="113"/>
      <c r="C13" s="129"/>
      <c r="D13" s="130">
        <v>121334</v>
      </c>
      <c r="E13" s="131"/>
      <c r="F13" s="132">
        <v>132464</v>
      </c>
      <c r="G13" s="133"/>
      <c r="H13" s="119"/>
    </row>
    <row r="14" spans="1:8" x14ac:dyDescent="0.15">
      <c r="A14" s="120"/>
      <c r="B14" s="121"/>
      <c r="C14" s="122"/>
      <c r="D14" s="123">
        <v>46493</v>
      </c>
      <c r="E14" s="124"/>
      <c r="F14" s="125">
        <v>65552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6.48</v>
      </c>
      <c r="C19" s="134">
        <f>ROUND(VALUE(SUBSTITUTE(実質収支比率等に係る経年分析!G$48,"▲","-")),2)</f>
        <v>7.32</v>
      </c>
      <c r="D19" s="134">
        <f>ROUND(VALUE(SUBSTITUTE(実質収支比率等に係る経年分析!H$48,"▲","-")),2)</f>
        <v>8.41</v>
      </c>
      <c r="E19" s="134">
        <f>ROUND(VALUE(SUBSTITUTE(実質収支比率等に係る経年分析!I$48,"▲","-")),2)</f>
        <v>7</v>
      </c>
      <c r="F19" s="134">
        <f>ROUND(VALUE(SUBSTITUTE(実質収支比率等に係る経年分析!J$48,"▲","-")),2)</f>
        <v>8.8800000000000008</v>
      </c>
    </row>
    <row r="20" spans="1:11" x14ac:dyDescent="0.15">
      <c r="A20" s="134" t="s">
        <v>42</v>
      </c>
      <c r="B20" s="134">
        <f>ROUND(VALUE(SUBSTITUTE(実質収支比率等に係る経年分析!F$47,"▲","-")),2)</f>
        <v>22.49</v>
      </c>
      <c r="C20" s="134">
        <f>ROUND(VALUE(SUBSTITUTE(実質収支比率等に係る経年分析!G$47,"▲","-")),2)</f>
        <v>22.53</v>
      </c>
      <c r="D20" s="134">
        <f>ROUND(VALUE(SUBSTITUTE(実質収支比率等に係る経年分析!H$47,"▲","-")),2)</f>
        <v>22.66</v>
      </c>
      <c r="E20" s="134">
        <f>ROUND(VALUE(SUBSTITUTE(実質収支比率等に係る経年分析!I$47,"▲","-")),2)</f>
        <v>23.11</v>
      </c>
      <c r="F20" s="134">
        <f>ROUND(VALUE(SUBSTITUTE(実質収支比率等に係る経年分析!J$47,"▲","-")),2)</f>
        <v>23.94</v>
      </c>
    </row>
    <row r="21" spans="1:11" x14ac:dyDescent="0.15">
      <c r="A21" s="134" t="s">
        <v>43</v>
      </c>
      <c r="B21" s="134">
        <f>IF(ISNUMBER(VALUE(SUBSTITUTE(実質収支比率等に係る経年分析!F$49,"▲","-"))),ROUND(VALUE(SUBSTITUTE(実質収支比率等に係る経年分析!F$49,"▲","-")),2),NA())</f>
        <v>-0.64</v>
      </c>
      <c r="C21" s="134">
        <f>IF(ISNUMBER(VALUE(SUBSTITUTE(実質収支比率等に係る経年分析!G$49,"▲","-"))),ROUND(VALUE(SUBSTITUTE(実質収支比率等に係る経年分析!G$49,"▲","-")),2),NA())</f>
        <v>0.86</v>
      </c>
      <c r="D21" s="134">
        <f>IF(ISNUMBER(VALUE(SUBSTITUTE(実質収支比率等に係る経年分析!H$49,"▲","-"))),ROUND(VALUE(SUBSTITUTE(実質収支比率等に係る経年分析!H$49,"▲","-")),2),NA())</f>
        <v>1.08</v>
      </c>
      <c r="E21" s="134">
        <f>IF(ISNUMBER(VALUE(SUBSTITUTE(実質収支比率等に係る経年分析!I$49,"▲","-"))),ROUND(VALUE(SUBSTITUTE(実質収支比率等に係る経年分析!I$49,"▲","-")),2),NA())</f>
        <v>-1.55</v>
      </c>
      <c r="F21" s="134">
        <f>IF(ISNUMBER(VALUE(SUBSTITUTE(実質収支比率等に係る経年分析!J$49,"▲","-"))),ROUND(VALUE(SUBSTITUTE(実質収支比率等に係る経年分析!J$49,"▲","-")),2),NA())</f>
        <v>3.71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国民健康保険事業（直診勘定）</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x14ac:dyDescent="0.15">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1.66</v>
      </c>
    </row>
    <row r="34" spans="1:16" x14ac:dyDescent="0.15">
      <c r="A34" s="135" t="str">
        <f>IF(連結実質赤字比率に係る赤字・黒字の構成分析!C$36="",NA(),連結実質赤字比率に係る赤字・黒字の構成分析!C$36)</f>
        <v>国民健康保険事業（事業勘定）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1.86</v>
      </c>
    </row>
    <row r="35" spans="1:16" x14ac:dyDescent="0.15">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8.8699999999999992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648</v>
      </c>
      <c r="E42" s="136"/>
      <c r="F42" s="136"/>
      <c r="G42" s="136">
        <f>'実質公債費比率（分子）の構造'!L$52</f>
        <v>684</v>
      </c>
      <c r="H42" s="136"/>
      <c r="I42" s="136"/>
      <c r="J42" s="136">
        <f>'実質公債費比率（分子）の構造'!M$52</f>
        <v>678</v>
      </c>
      <c r="K42" s="136"/>
      <c r="L42" s="136"/>
      <c r="M42" s="136">
        <f>'実質公債費比率（分子）の構造'!N$52</f>
        <v>661</v>
      </c>
      <c r="N42" s="136"/>
      <c r="O42" s="136"/>
      <c r="P42" s="136">
        <f>'実質公債費比率（分子）の構造'!O$52</f>
        <v>674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30</v>
      </c>
      <c r="C44" s="136"/>
      <c r="D44" s="136"/>
      <c r="E44" s="136">
        <f>'実質公債費比率（分子）の構造'!L$50</f>
        <v>30</v>
      </c>
      <c r="F44" s="136"/>
      <c r="G44" s="136"/>
      <c r="H44" s="136">
        <f>'実質公債費比率（分子）の構造'!M$50</f>
        <v>29</v>
      </c>
      <c r="I44" s="136"/>
      <c r="J44" s="136"/>
      <c r="K44" s="136">
        <f>'実質公債費比率（分子）の構造'!N$50</f>
        <v>28</v>
      </c>
      <c r="L44" s="136"/>
      <c r="M44" s="136"/>
      <c r="N44" s="136">
        <f>'実質公債費比率（分子）の構造'!O$50</f>
        <v>28</v>
      </c>
      <c r="O44" s="136"/>
      <c r="P44" s="136"/>
    </row>
    <row r="45" spans="1:16" x14ac:dyDescent="0.15">
      <c r="A45" s="136" t="s">
        <v>53</v>
      </c>
      <c r="B45" s="136">
        <f>'実質公債費比率（分子）の構造'!K$49</f>
        <v>158</v>
      </c>
      <c r="C45" s="136"/>
      <c r="D45" s="136"/>
      <c r="E45" s="136">
        <f>'実質公債費比率（分子）の構造'!L$49</f>
        <v>147</v>
      </c>
      <c r="F45" s="136"/>
      <c r="G45" s="136"/>
      <c r="H45" s="136">
        <f>'実質公債費比率（分子）の構造'!M$49</f>
        <v>149</v>
      </c>
      <c r="I45" s="136"/>
      <c r="J45" s="136"/>
      <c r="K45" s="136">
        <f>'実質公債費比率（分子）の構造'!N$49</f>
        <v>147</v>
      </c>
      <c r="L45" s="136"/>
      <c r="M45" s="136"/>
      <c r="N45" s="136">
        <f>'実質公債費比率（分子）の構造'!O$49</f>
        <v>129</v>
      </c>
      <c r="O45" s="136"/>
      <c r="P45" s="136"/>
    </row>
    <row r="46" spans="1:16" x14ac:dyDescent="0.15">
      <c r="A46" s="136" t="s">
        <v>54</v>
      </c>
      <c r="B46" s="136">
        <f>'実質公債費比率（分子）の構造'!K$48</f>
        <v>155</v>
      </c>
      <c r="C46" s="136"/>
      <c r="D46" s="136"/>
      <c r="E46" s="136">
        <f>'実質公債費比率（分子）の構造'!L$48</f>
        <v>162</v>
      </c>
      <c r="F46" s="136"/>
      <c r="G46" s="136"/>
      <c r="H46" s="136">
        <f>'実質公債費比率（分子）の構造'!M$48</f>
        <v>157</v>
      </c>
      <c r="I46" s="136"/>
      <c r="J46" s="136"/>
      <c r="K46" s="136">
        <f>'実質公債費比率（分子）の構造'!N$48</f>
        <v>153</v>
      </c>
      <c r="L46" s="136"/>
      <c r="M46" s="136"/>
      <c r="N46" s="136">
        <f>'実質公債費比率（分子）の構造'!O$48</f>
        <v>156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788</v>
      </c>
      <c r="C49" s="136"/>
      <c r="D49" s="136"/>
      <c r="E49" s="136">
        <f>'実質公債費比率（分子）の構造'!L$45</f>
        <v>778</v>
      </c>
      <c r="F49" s="136"/>
      <c r="G49" s="136"/>
      <c r="H49" s="136">
        <f>'実質公債費比率（分子）の構造'!M$45</f>
        <v>743</v>
      </c>
      <c r="I49" s="136"/>
      <c r="J49" s="136"/>
      <c r="K49" s="136">
        <f>'実質公債費比率（分子）の構造'!N$45</f>
        <v>706</v>
      </c>
      <c r="L49" s="136"/>
      <c r="M49" s="136"/>
      <c r="N49" s="136">
        <f>'実質公債費比率（分子）の構造'!O$45</f>
        <v>698</v>
      </c>
      <c r="O49" s="136"/>
      <c r="P49" s="136"/>
    </row>
    <row r="50" spans="1:16" x14ac:dyDescent="0.15">
      <c r="A50" s="136" t="s">
        <v>58</v>
      </c>
      <c r="B50" s="136" t="e">
        <f>NA()</f>
        <v>#N/A</v>
      </c>
      <c r="C50" s="136">
        <f>IF(ISNUMBER('実質公債費比率（分子）の構造'!K$53),'実質公債費比率（分子）の構造'!K$53,NA())</f>
        <v>483</v>
      </c>
      <c r="D50" s="136" t="e">
        <f>NA()</f>
        <v>#N/A</v>
      </c>
      <c r="E50" s="136" t="e">
        <f>NA()</f>
        <v>#N/A</v>
      </c>
      <c r="F50" s="136">
        <f>IF(ISNUMBER('実質公債費比率（分子）の構造'!L$53),'実質公債費比率（分子）の構造'!L$53,NA())</f>
        <v>433</v>
      </c>
      <c r="G50" s="136" t="e">
        <f>NA()</f>
        <v>#N/A</v>
      </c>
      <c r="H50" s="136" t="e">
        <f>NA()</f>
        <v>#N/A</v>
      </c>
      <c r="I50" s="136">
        <f>IF(ISNUMBER('実質公債費比率（分子）の構造'!M$53),'実質公債費比率（分子）の構造'!M$53,NA())</f>
        <v>400</v>
      </c>
      <c r="J50" s="136" t="e">
        <f>NA()</f>
        <v>#N/A</v>
      </c>
      <c r="K50" s="136" t="e">
        <f>NA()</f>
        <v>#N/A</v>
      </c>
      <c r="L50" s="136">
        <f>IF(ISNUMBER('実質公債費比率（分子）の構造'!N$53),'実質公債費比率（分子）の構造'!N$53,NA())</f>
        <v>373</v>
      </c>
      <c r="M50" s="136" t="e">
        <f>NA()</f>
        <v>#N/A</v>
      </c>
      <c r="N50" s="136" t="e">
        <f>NA()</f>
        <v>#N/A</v>
      </c>
      <c r="O50" s="136">
        <f>IF(ISNUMBER('実質公債費比率（分子）の構造'!O$53),'実質公債費比率（分子）の構造'!O$53,NA())</f>
        <v>337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5511</v>
      </c>
      <c r="E56" s="135"/>
      <c r="F56" s="135"/>
      <c r="G56" s="135">
        <f>'将来負担比率（分子）の構造'!J$51</f>
        <v>5430</v>
      </c>
      <c r="H56" s="135"/>
      <c r="I56" s="135"/>
      <c r="J56" s="135">
        <f>'将来負担比率（分子）の構造'!K$51</f>
        <v>5762</v>
      </c>
      <c r="K56" s="135"/>
      <c r="L56" s="135"/>
      <c r="M56" s="135">
        <f>'将来負担比率（分子）の構造'!L$51</f>
        <v>5763</v>
      </c>
      <c r="N56" s="135"/>
      <c r="O56" s="135"/>
      <c r="P56" s="135">
        <f>'将来負担比率（分子）の構造'!M$51</f>
        <v>5797</v>
      </c>
    </row>
    <row r="57" spans="1:16" x14ac:dyDescent="0.15">
      <c r="A57" s="135" t="s">
        <v>34</v>
      </c>
      <c r="B57" s="135"/>
      <c r="C57" s="135"/>
      <c r="D57" s="135">
        <f>'将来負担比率（分子）の構造'!I$50</f>
        <v>193</v>
      </c>
      <c r="E57" s="135"/>
      <c r="F57" s="135"/>
      <c r="G57" s="135">
        <f>'将来負担比率（分子）の構造'!J$50</f>
        <v>192</v>
      </c>
      <c r="H57" s="135"/>
      <c r="I57" s="135"/>
      <c r="J57" s="135">
        <f>'将来負担比率（分子）の構造'!K$50</f>
        <v>222</v>
      </c>
      <c r="K57" s="135"/>
      <c r="L57" s="135"/>
      <c r="M57" s="135">
        <f>'将来負担比率（分子）の構造'!L$50</f>
        <v>230</v>
      </c>
      <c r="N57" s="135"/>
      <c r="O57" s="135"/>
      <c r="P57" s="135">
        <f>'将来負担比率（分子）の構造'!M$50</f>
        <v>202</v>
      </c>
    </row>
    <row r="58" spans="1:16" x14ac:dyDescent="0.15">
      <c r="A58" s="135" t="s">
        <v>33</v>
      </c>
      <c r="B58" s="135"/>
      <c r="C58" s="135"/>
      <c r="D58" s="135">
        <f>'将来負担比率（分子）の構造'!I$49</f>
        <v>2750</v>
      </c>
      <c r="E58" s="135"/>
      <c r="F58" s="135"/>
      <c r="G58" s="135">
        <f>'将来負担比率（分子）の構造'!J$49</f>
        <v>2763</v>
      </c>
      <c r="H58" s="135"/>
      <c r="I58" s="135"/>
      <c r="J58" s="135">
        <f>'将来負担比率（分子）の構造'!K$49</f>
        <v>2819</v>
      </c>
      <c r="K58" s="135"/>
      <c r="L58" s="135"/>
      <c r="M58" s="135">
        <f>'将来負担比率（分子）の構造'!L$49</f>
        <v>2767</v>
      </c>
      <c r="N58" s="135"/>
      <c r="O58" s="135"/>
      <c r="P58" s="135">
        <f>'将来負担比率（分子）の構造'!M$49</f>
        <v>2840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1712</v>
      </c>
      <c r="C62" s="135"/>
      <c r="D62" s="135"/>
      <c r="E62" s="135">
        <f>'将来負担比率（分子）の構造'!J$45</f>
        <v>1681</v>
      </c>
      <c r="F62" s="135"/>
      <c r="G62" s="135"/>
      <c r="H62" s="135">
        <f>'将来負担比率（分子）の構造'!K$45</f>
        <v>1616</v>
      </c>
      <c r="I62" s="135"/>
      <c r="J62" s="135"/>
      <c r="K62" s="135">
        <f>'将来負担比率（分子）の構造'!L$45</f>
        <v>1571</v>
      </c>
      <c r="L62" s="135"/>
      <c r="M62" s="135"/>
      <c r="N62" s="135">
        <f>'将来負担比率（分子）の構造'!M$45</f>
        <v>1578</v>
      </c>
      <c r="O62" s="135"/>
      <c r="P62" s="135"/>
    </row>
    <row r="63" spans="1:16" x14ac:dyDescent="0.15">
      <c r="A63" s="135" t="s">
        <v>27</v>
      </c>
      <c r="B63" s="135">
        <f>'将来負担比率（分子）の構造'!I$44</f>
        <v>2062</v>
      </c>
      <c r="C63" s="135"/>
      <c r="D63" s="135"/>
      <c r="E63" s="135">
        <f>'将来負担比率（分子）の構造'!J$44</f>
        <v>1929</v>
      </c>
      <c r="F63" s="135"/>
      <c r="G63" s="135"/>
      <c r="H63" s="135">
        <f>'将来負担比率（分子）の構造'!K$44</f>
        <v>1850</v>
      </c>
      <c r="I63" s="135"/>
      <c r="J63" s="135"/>
      <c r="K63" s="135">
        <f>'将来負担比率（分子）の構造'!L$44</f>
        <v>1720</v>
      </c>
      <c r="L63" s="135"/>
      <c r="M63" s="135"/>
      <c r="N63" s="135">
        <f>'将来負担比率（分子）の構造'!M$44</f>
        <v>1713</v>
      </c>
      <c r="O63" s="135"/>
      <c r="P63" s="135"/>
    </row>
    <row r="64" spans="1:16" x14ac:dyDescent="0.15">
      <c r="A64" s="135" t="s">
        <v>26</v>
      </c>
      <c r="B64" s="135">
        <f>'将来負担比率（分子）の構造'!I$43</f>
        <v>1876</v>
      </c>
      <c r="C64" s="135"/>
      <c r="D64" s="135"/>
      <c r="E64" s="135">
        <f>'将来負担比率（分子）の構造'!J$43</f>
        <v>1871</v>
      </c>
      <c r="F64" s="135"/>
      <c r="G64" s="135"/>
      <c r="H64" s="135">
        <f>'将来負担比率（分子）の構造'!K$43</f>
        <v>1844</v>
      </c>
      <c r="I64" s="135"/>
      <c r="J64" s="135"/>
      <c r="K64" s="135">
        <f>'将来負担比率（分子）の構造'!L$43</f>
        <v>1828</v>
      </c>
      <c r="L64" s="135"/>
      <c r="M64" s="135"/>
      <c r="N64" s="135">
        <f>'将来負担比率（分子）の構造'!M$43</f>
        <v>1810</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6100</v>
      </c>
      <c r="C66" s="135"/>
      <c r="D66" s="135"/>
      <c r="E66" s="135">
        <f>'将来負担比率（分子）の構造'!J$41</f>
        <v>6000</v>
      </c>
      <c r="F66" s="135"/>
      <c r="G66" s="135"/>
      <c r="H66" s="135">
        <f>'将来負担比率（分子）の構造'!K$41</f>
        <v>6328</v>
      </c>
      <c r="I66" s="135"/>
      <c r="J66" s="135"/>
      <c r="K66" s="135">
        <f>'将来負担比率（分子）の構造'!L$41</f>
        <v>6216</v>
      </c>
      <c r="L66" s="135"/>
      <c r="M66" s="135"/>
      <c r="N66" s="135">
        <f>'将来負担比率（分子）の構造'!M$41</f>
        <v>6061</v>
      </c>
      <c r="O66" s="135"/>
      <c r="P66" s="135"/>
    </row>
    <row r="67" spans="1:16" x14ac:dyDescent="0.15">
      <c r="A67" s="135" t="s">
        <v>62</v>
      </c>
      <c r="B67" s="135" t="e">
        <f>NA()</f>
        <v>#N/A</v>
      </c>
      <c r="C67" s="135">
        <f>IF(ISNUMBER('将来負担比率（分子）の構造'!I$52), IF('将来負担比率（分子）の構造'!I$52 &lt; 0, 0, '将来負担比率（分子）の構造'!I$52), NA())</f>
        <v>3298</v>
      </c>
      <c r="D67" s="135" t="e">
        <f>NA()</f>
        <v>#N/A</v>
      </c>
      <c r="E67" s="135" t="e">
        <f>NA()</f>
        <v>#N/A</v>
      </c>
      <c r="F67" s="135">
        <f>IF(ISNUMBER('将来負担比率（分子）の構造'!J$52), IF('将来負担比率（分子）の構造'!J$52 &lt; 0, 0, '将来負担比率（分子）の構造'!J$52), NA())</f>
        <v>3096</v>
      </c>
      <c r="G67" s="135" t="e">
        <f>NA()</f>
        <v>#N/A</v>
      </c>
      <c r="H67" s="135" t="e">
        <f>NA()</f>
        <v>#N/A</v>
      </c>
      <c r="I67" s="135">
        <f>IF(ISNUMBER('将来負担比率（分子）の構造'!K$52), IF('将来負担比率（分子）の構造'!K$52 &lt; 0, 0, '将来負担比率（分子）の構造'!K$52), NA())</f>
        <v>2834</v>
      </c>
      <c r="J67" s="135" t="e">
        <f>NA()</f>
        <v>#N/A</v>
      </c>
      <c r="K67" s="135" t="e">
        <f>NA()</f>
        <v>#N/A</v>
      </c>
      <c r="L67" s="135">
        <f>IF(ISNUMBER('将来負担比率（分子）の構造'!L$52), IF('将来負担比率（分子）の構造'!L$52 &lt; 0, 0, '将来負担比率（分子）の構造'!L$52), NA())</f>
        <v>2575</v>
      </c>
      <c r="M67" s="135" t="e">
        <f>NA()</f>
        <v>#N/A</v>
      </c>
      <c r="N67" s="135" t="e">
        <f>NA()</f>
        <v>#N/A</v>
      </c>
      <c r="O67" s="135">
        <f>IF(ISNUMBER('将来負担比率（分子）の構造'!M$52), IF('将来負担比率（分子）の構造'!M$52 &lt; 0, 0, '将来負担比率（分子）の構造'!M$52), NA())</f>
        <v>2322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764453</v>
      </c>
      <c r="S5" s="669"/>
      <c r="T5" s="669"/>
      <c r="U5" s="669"/>
      <c r="V5" s="669"/>
      <c r="W5" s="669"/>
      <c r="X5" s="669"/>
      <c r="Y5" s="716"/>
      <c r="Z5" s="729">
        <v>11.4</v>
      </c>
      <c r="AA5" s="729"/>
      <c r="AB5" s="729"/>
      <c r="AC5" s="729"/>
      <c r="AD5" s="730">
        <v>764453</v>
      </c>
      <c r="AE5" s="730"/>
      <c r="AF5" s="730"/>
      <c r="AG5" s="730"/>
      <c r="AH5" s="730"/>
      <c r="AI5" s="730"/>
      <c r="AJ5" s="730"/>
      <c r="AK5" s="730"/>
      <c r="AL5" s="717">
        <v>19.600000000000001</v>
      </c>
      <c r="AM5" s="686"/>
      <c r="AN5" s="686"/>
      <c r="AO5" s="718"/>
      <c r="AP5" s="705" t="s">
        <v>207</v>
      </c>
      <c r="AQ5" s="706"/>
      <c r="AR5" s="706"/>
      <c r="AS5" s="706"/>
      <c r="AT5" s="706"/>
      <c r="AU5" s="706"/>
      <c r="AV5" s="706"/>
      <c r="AW5" s="706"/>
      <c r="AX5" s="706"/>
      <c r="AY5" s="706"/>
      <c r="AZ5" s="706"/>
      <c r="BA5" s="706"/>
      <c r="BB5" s="706"/>
      <c r="BC5" s="706"/>
      <c r="BD5" s="706"/>
      <c r="BE5" s="706"/>
      <c r="BF5" s="707"/>
      <c r="BG5" s="618">
        <v>764453</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68651</v>
      </c>
      <c r="S6" s="619"/>
      <c r="T6" s="619"/>
      <c r="U6" s="619"/>
      <c r="V6" s="619"/>
      <c r="W6" s="619"/>
      <c r="X6" s="619"/>
      <c r="Y6" s="620"/>
      <c r="Z6" s="671">
        <v>1</v>
      </c>
      <c r="AA6" s="671"/>
      <c r="AB6" s="671"/>
      <c r="AC6" s="671"/>
      <c r="AD6" s="672">
        <v>68651</v>
      </c>
      <c r="AE6" s="672"/>
      <c r="AF6" s="672"/>
      <c r="AG6" s="672"/>
      <c r="AH6" s="672"/>
      <c r="AI6" s="672"/>
      <c r="AJ6" s="672"/>
      <c r="AK6" s="672"/>
      <c r="AL6" s="641">
        <v>1.8</v>
      </c>
      <c r="AM6" s="673"/>
      <c r="AN6" s="673"/>
      <c r="AO6" s="674"/>
      <c r="AP6" s="615" t="s">
        <v>213</v>
      </c>
      <c r="AQ6" s="616"/>
      <c r="AR6" s="616"/>
      <c r="AS6" s="616"/>
      <c r="AT6" s="616"/>
      <c r="AU6" s="616"/>
      <c r="AV6" s="616"/>
      <c r="AW6" s="616"/>
      <c r="AX6" s="616"/>
      <c r="AY6" s="616"/>
      <c r="AZ6" s="616"/>
      <c r="BA6" s="616"/>
      <c r="BB6" s="616"/>
      <c r="BC6" s="616"/>
      <c r="BD6" s="616"/>
      <c r="BE6" s="616"/>
      <c r="BF6" s="617"/>
      <c r="BG6" s="618">
        <v>764453</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98423</v>
      </c>
      <c r="CS6" s="619"/>
      <c r="CT6" s="619"/>
      <c r="CU6" s="619"/>
      <c r="CV6" s="619"/>
      <c r="CW6" s="619"/>
      <c r="CX6" s="619"/>
      <c r="CY6" s="620"/>
      <c r="CZ6" s="671">
        <v>1.6</v>
      </c>
      <c r="DA6" s="671"/>
      <c r="DB6" s="671"/>
      <c r="DC6" s="671"/>
      <c r="DD6" s="624" t="s">
        <v>208</v>
      </c>
      <c r="DE6" s="619"/>
      <c r="DF6" s="619"/>
      <c r="DG6" s="619"/>
      <c r="DH6" s="619"/>
      <c r="DI6" s="619"/>
      <c r="DJ6" s="619"/>
      <c r="DK6" s="619"/>
      <c r="DL6" s="619"/>
      <c r="DM6" s="619"/>
      <c r="DN6" s="619"/>
      <c r="DO6" s="619"/>
      <c r="DP6" s="620"/>
      <c r="DQ6" s="624">
        <v>98423</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1111</v>
      </c>
      <c r="S7" s="619"/>
      <c r="T7" s="619"/>
      <c r="U7" s="619"/>
      <c r="V7" s="619"/>
      <c r="W7" s="619"/>
      <c r="X7" s="619"/>
      <c r="Y7" s="620"/>
      <c r="Z7" s="671">
        <v>0</v>
      </c>
      <c r="AA7" s="671"/>
      <c r="AB7" s="671"/>
      <c r="AC7" s="671"/>
      <c r="AD7" s="672">
        <v>1111</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344700</v>
      </c>
      <c r="BH7" s="619"/>
      <c r="BI7" s="619"/>
      <c r="BJ7" s="619"/>
      <c r="BK7" s="619"/>
      <c r="BL7" s="619"/>
      <c r="BM7" s="619"/>
      <c r="BN7" s="620"/>
      <c r="BO7" s="671">
        <v>45.1</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752348</v>
      </c>
      <c r="CS7" s="619"/>
      <c r="CT7" s="619"/>
      <c r="CU7" s="619"/>
      <c r="CV7" s="619"/>
      <c r="CW7" s="619"/>
      <c r="CX7" s="619"/>
      <c r="CY7" s="620"/>
      <c r="CZ7" s="671">
        <v>11.9</v>
      </c>
      <c r="DA7" s="671"/>
      <c r="DB7" s="671"/>
      <c r="DC7" s="671"/>
      <c r="DD7" s="624">
        <v>18869</v>
      </c>
      <c r="DE7" s="619"/>
      <c r="DF7" s="619"/>
      <c r="DG7" s="619"/>
      <c r="DH7" s="619"/>
      <c r="DI7" s="619"/>
      <c r="DJ7" s="619"/>
      <c r="DK7" s="619"/>
      <c r="DL7" s="619"/>
      <c r="DM7" s="619"/>
      <c r="DN7" s="619"/>
      <c r="DO7" s="619"/>
      <c r="DP7" s="620"/>
      <c r="DQ7" s="624">
        <v>641722</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4023</v>
      </c>
      <c r="S8" s="619"/>
      <c r="T8" s="619"/>
      <c r="U8" s="619"/>
      <c r="V8" s="619"/>
      <c r="W8" s="619"/>
      <c r="X8" s="619"/>
      <c r="Y8" s="620"/>
      <c r="Z8" s="671">
        <v>0.1</v>
      </c>
      <c r="AA8" s="671"/>
      <c r="AB8" s="671"/>
      <c r="AC8" s="671"/>
      <c r="AD8" s="672">
        <v>4023</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14785</v>
      </c>
      <c r="BH8" s="619"/>
      <c r="BI8" s="619"/>
      <c r="BJ8" s="619"/>
      <c r="BK8" s="619"/>
      <c r="BL8" s="619"/>
      <c r="BM8" s="619"/>
      <c r="BN8" s="620"/>
      <c r="BO8" s="671">
        <v>1.9</v>
      </c>
      <c r="BP8" s="671"/>
      <c r="BQ8" s="671"/>
      <c r="BR8" s="671"/>
      <c r="BS8" s="624" t="s">
        <v>111</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2216653</v>
      </c>
      <c r="CS8" s="619"/>
      <c r="CT8" s="619"/>
      <c r="CU8" s="619"/>
      <c r="CV8" s="619"/>
      <c r="CW8" s="619"/>
      <c r="CX8" s="619"/>
      <c r="CY8" s="620"/>
      <c r="CZ8" s="671">
        <v>35</v>
      </c>
      <c r="DA8" s="671"/>
      <c r="DB8" s="671"/>
      <c r="DC8" s="671"/>
      <c r="DD8" s="624">
        <v>128541</v>
      </c>
      <c r="DE8" s="619"/>
      <c r="DF8" s="619"/>
      <c r="DG8" s="619"/>
      <c r="DH8" s="619"/>
      <c r="DI8" s="619"/>
      <c r="DJ8" s="619"/>
      <c r="DK8" s="619"/>
      <c r="DL8" s="619"/>
      <c r="DM8" s="619"/>
      <c r="DN8" s="619"/>
      <c r="DO8" s="619"/>
      <c r="DP8" s="620"/>
      <c r="DQ8" s="624">
        <v>1127588</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3425</v>
      </c>
      <c r="S9" s="619"/>
      <c r="T9" s="619"/>
      <c r="U9" s="619"/>
      <c r="V9" s="619"/>
      <c r="W9" s="619"/>
      <c r="X9" s="619"/>
      <c r="Y9" s="620"/>
      <c r="Z9" s="671">
        <v>0.1</v>
      </c>
      <c r="AA9" s="671"/>
      <c r="AB9" s="671"/>
      <c r="AC9" s="671"/>
      <c r="AD9" s="672">
        <v>3425</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280331</v>
      </c>
      <c r="BH9" s="619"/>
      <c r="BI9" s="619"/>
      <c r="BJ9" s="619"/>
      <c r="BK9" s="619"/>
      <c r="BL9" s="619"/>
      <c r="BM9" s="619"/>
      <c r="BN9" s="620"/>
      <c r="BO9" s="671">
        <v>36.700000000000003</v>
      </c>
      <c r="BP9" s="671"/>
      <c r="BQ9" s="671"/>
      <c r="BR9" s="671"/>
      <c r="BS9" s="624" t="s">
        <v>111</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619230</v>
      </c>
      <c r="CS9" s="619"/>
      <c r="CT9" s="619"/>
      <c r="CU9" s="619"/>
      <c r="CV9" s="619"/>
      <c r="CW9" s="619"/>
      <c r="CX9" s="619"/>
      <c r="CY9" s="620"/>
      <c r="CZ9" s="671">
        <v>9.8000000000000007</v>
      </c>
      <c r="DA9" s="671"/>
      <c r="DB9" s="671"/>
      <c r="DC9" s="671"/>
      <c r="DD9" s="624">
        <v>11242</v>
      </c>
      <c r="DE9" s="619"/>
      <c r="DF9" s="619"/>
      <c r="DG9" s="619"/>
      <c r="DH9" s="619"/>
      <c r="DI9" s="619"/>
      <c r="DJ9" s="619"/>
      <c r="DK9" s="619"/>
      <c r="DL9" s="619"/>
      <c r="DM9" s="619"/>
      <c r="DN9" s="619"/>
      <c r="DO9" s="619"/>
      <c r="DP9" s="620"/>
      <c r="DQ9" s="624">
        <v>562723</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193675</v>
      </c>
      <c r="S10" s="619"/>
      <c r="T10" s="619"/>
      <c r="U10" s="619"/>
      <c r="V10" s="619"/>
      <c r="W10" s="619"/>
      <c r="X10" s="619"/>
      <c r="Y10" s="620"/>
      <c r="Z10" s="671">
        <v>2.9</v>
      </c>
      <c r="AA10" s="671"/>
      <c r="AB10" s="671"/>
      <c r="AC10" s="671"/>
      <c r="AD10" s="672">
        <v>193675</v>
      </c>
      <c r="AE10" s="672"/>
      <c r="AF10" s="672"/>
      <c r="AG10" s="672"/>
      <c r="AH10" s="672"/>
      <c r="AI10" s="672"/>
      <c r="AJ10" s="672"/>
      <c r="AK10" s="672"/>
      <c r="AL10" s="641">
        <v>5</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22641</v>
      </c>
      <c r="BH10" s="619"/>
      <c r="BI10" s="619"/>
      <c r="BJ10" s="619"/>
      <c r="BK10" s="619"/>
      <c r="BL10" s="619"/>
      <c r="BM10" s="619"/>
      <c r="BN10" s="620"/>
      <c r="BO10" s="671">
        <v>3</v>
      </c>
      <c r="BP10" s="671"/>
      <c r="BQ10" s="671"/>
      <c r="BR10" s="671"/>
      <c r="BS10" s="624" t="s">
        <v>111</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111</v>
      </c>
      <c r="CS10" s="619"/>
      <c r="CT10" s="619"/>
      <c r="CU10" s="619"/>
      <c r="CV10" s="619"/>
      <c r="CW10" s="619"/>
      <c r="CX10" s="619"/>
      <c r="CY10" s="620"/>
      <c r="CZ10" s="671" t="s">
        <v>111</v>
      </c>
      <c r="DA10" s="671"/>
      <c r="DB10" s="671"/>
      <c r="DC10" s="671"/>
      <c r="DD10" s="624" t="s">
        <v>111</v>
      </c>
      <c r="DE10" s="619"/>
      <c r="DF10" s="619"/>
      <c r="DG10" s="619"/>
      <c r="DH10" s="619"/>
      <c r="DI10" s="619"/>
      <c r="DJ10" s="619"/>
      <c r="DK10" s="619"/>
      <c r="DL10" s="619"/>
      <c r="DM10" s="619"/>
      <c r="DN10" s="619"/>
      <c r="DO10" s="619"/>
      <c r="DP10" s="620"/>
      <c r="DQ10" s="624" t="s">
        <v>111</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111</v>
      </c>
      <c r="S11" s="619"/>
      <c r="T11" s="619"/>
      <c r="U11" s="619"/>
      <c r="V11" s="619"/>
      <c r="W11" s="619"/>
      <c r="X11" s="619"/>
      <c r="Y11" s="620"/>
      <c r="Z11" s="671" t="s">
        <v>111</v>
      </c>
      <c r="AA11" s="671"/>
      <c r="AB11" s="671"/>
      <c r="AC11" s="671"/>
      <c r="AD11" s="672" t="s">
        <v>111</v>
      </c>
      <c r="AE11" s="672"/>
      <c r="AF11" s="672"/>
      <c r="AG11" s="672"/>
      <c r="AH11" s="672"/>
      <c r="AI11" s="672"/>
      <c r="AJ11" s="672"/>
      <c r="AK11" s="672"/>
      <c r="AL11" s="641" t="s">
        <v>111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26943</v>
      </c>
      <c r="BH11" s="619"/>
      <c r="BI11" s="619"/>
      <c r="BJ11" s="619"/>
      <c r="BK11" s="619"/>
      <c r="BL11" s="619"/>
      <c r="BM11" s="619"/>
      <c r="BN11" s="620"/>
      <c r="BO11" s="671">
        <v>3.5</v>
      </c>
      <c r="BP11" s="671"/>
      <c r="BQ11" s="671"/>
      <c r="BR11" s="671"/>
      <c r="BS11" s="624" t="s">
        <v>111</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606512</v>
      </c>
      <c r="CS11" s="619"/>
      <c r="CT11" s="619"/>
      <c r="CU11" s="619"/>
      <c r="CV11" s="619"/>
      <c r="CW11" s="619"/>
      <c r="CX11" s="619"/>
      <c r="CY11" s="620"/>
      <c r="CZ11" s="671">
        <v>9.6</v>
      </c>
      <c r="DA11" s="671"/>
      <c r="DB11" s="671"/>
      <c r="DC11" s="671"/>
      <c r="DD11" s="624">
        <v>201134</v>
      </c>
      <c r="DE11" s="619"/>
      <c r="DF11" s="619"/>
      <c r="DG11" s="619"/>
      <c r="DH11" s="619"/>
      <c r="DI11" s="619"/>
      <c r="DJ11" s="619"/>
      <c r="DK11" s="619"/>
      <c r="DL11" s="619"/>
      <c r="DM11" s="619"/>
      <c r="DN11" s="619"/>
      <c r="DO11" s="619"/>
      <c r="DP11" s="620"/>
      <c r="DQ11" s="624">
        <v>253450</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111</v>
      </c>
      <c r="S12" s="619"/>
      <c r="T12" s="619"/>
      <c r="U12" s="619"/>
      <c r="V12" s="619"/>
      <c r="W12" s="619"/>
      <c r="X12" s="619"/>
      <c r="Y12" s="620"/>
      <c r="Z12" s="671" t="s">
        <v>111</v>
      </c>
      <c r="AA12" s="671"/>
      <c r="AB12" s="671"/>
      <c r="AC12" s="671"/>
      <c r="AD12" s="672" t="s">
        <v>111</v>
      </c>
      <c r="AE12" s="672"/>
      <c r="AF12" s="672"/>
      <c r="AG12" s="672"/>
      <c r="AH12" s="672"/>
      <c r="AI12" s="672"/>
      <c r="AJ12" s="672"/>
      <c r="AK12" s="672"/>
      <c r="AL12" s="641" t="s">
        <v>111</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326927</v>
      </c>
      <c r="BH12" s="619"/>
      <c r="BI12" s="619"/>
      <c r="BJ12" s="619"/>
      <c r="BK12" s="619"/>
      <c r="BL12" s="619"/>
      <c r="BM12" s="619"/>
      <c r="BN12" s="620"/>
      <c r="BO12" s="671">
        <v>42.8</v>
      </c>
      <c r="BP12" s="671"/>
      <c r="BQ12" s="671"/>
      <c r="BR12" s="671"/>
      <c r="BS12" s="624" t="s">
        <v>111</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102017</v>
      </c>
      <c r="CS12" s="619"/>
      <c r="CT12" s="619"/>
      <c r="CU12" s="619"/>
      <c r="CV12" s="619"/>
      <c r="CW12" s="619"/>
      <c r="CX12" s="619"/>
      <c r="CY12" s="620"/>
      <c r="CZ12" s="671">
        <v>1.6</v>
      </c>
      <c r="DA12" s="671"/>
      <c r="DB12" s="671"/>
      <c r="DC12" s="671"/>
      <c r="DD12" s="624">
        <v>19076</v>
      </c>
      <c r="DE12" s="619"/>
      <c r="DF12" s="619"/>
      <c r="DG12" s="619"/>
      <c r="DH12" s="619"/>
      <c r="DI12" s="619"/>
      <c r="DJ12" s="619"/>
      <c r="DK12" s="619"/>
      <c r="DL12" s="619"/>
      <c r="DM12" s="619"/>
      <c r="DN12" s="619"/>
      <c r="DO12" s="619"/>
      <c r="DP12" s="620"/>
      <c r="DQ12" s="624">
        <v>44739</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9265</v>
      </c>
      <c r="S13" s="619"/>
      <c r="T13" s="619"/>
      <c r="U13" s="619"/>
      <c r="V13" s="619"/>
      <c r="W13" s="619"/>
      <c r="X13" s="619"/>
      <c r="Y13" s="620"/>
      <c r="Z13" s="671">
        <v>0.1</v>
      </c>
      <c r="AA13" s="671"/>
      <c r="AB13" s="671"/>
      <c r="AC13" s="671"/>
      <c r="AD13" s="672">
        <v>9265</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324020</v>
      </c>
      <c r="BH13" s="619"/>
      <c r="BI13" s="619"/>
      <c r="BJ13" s="619"/>
      <c r="BK13" s="619"/>
      <c r="BL13" s="619"/>
      <c r="BM13" s="619"/>
      <c r="BN13" s="620"/>
      <c r="BO13" s="671">
        <v>42.4</v>
      </c>
      <c r="BP13" s="671"/>
      <c r="BQ13" s="671"/>
      <c r="BR13" s="671"/>
      <c r="BS13" s="624" t="s">
        <v>111</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556681</v>
      </c>
      <c r="CS13" s="619"/>
      <c r="CT13" s="619"/>
      <c r="CU13" s="619"/>
      <c r="CV13" s="619"/>
      <c r="CW13" s="619"/>
      <c r="CX13" s="619"/>
      <c r="CY13" s="620"/>
      <c r="CZ13" s="671">
        <v>8.8000000000000007</v>
      </c>
      <c r="DA13" s="671"/>
      <c r="DB13" s="671"/>
      <c r="DC13" s="671"/>
      <c r="DD13" s="624">
        <v>308544</v>
      </c>
      <c r="DE13" s="619"/>
      <c r="DF13" s="619"/>
      <c r="DG13" s="619"/>
      <c r="DH13" s="619"/>
      <c r="DI13" s="619"/>
      <c r="DJ13" s="619"/>
      <c r="DK13" s="619"/>
      <c r="DL13" s="619"/>
      <c r="DM13" s="619"/>
      <c r="DN13" s="619"/>
      <c r="DO13" s="619"/>
      <c r="DP13" s="620"/>
      <c r="DQ13" s="624">
        <v>304525</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111</v>
      </c>
      <c r="S14" s="619"/>
      <c r="T14" s="619"/>
      <c r="U14" s="619"/>
      <c r="V14" s="619"/>
      <c r="W14" s="619"/>
      <c r="X14" s="619"/>
      <c r="Y14" s="620"/>
      <c r="Z14" s="671" t="s">
        <v>111</v>
      </c>
      <c r="AA14" s="671"/>
      <c r="AB14" s="671"/>
      <c r="AC14" s="671"/>
      <c r="AD14" s="672" t="s">
        <v>111</v>
      </c>
      <c r="AE14" s="672"/>
      <c r="AF14" s="672"/>
      <c r="AG14" s="672"/>
      <c r="AH14" s="672"/>
      <c r="AI14" s="672"/>
      <c r="AJ14" s="672"/>
      <c r="AK14" s="672"/>
      <c r="AL14" s="641" t="s">
        <v>111</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31437</v>
      </c>
      <c r="BH14" s="619"/>
      <c r="BI14" s="619"/>
      <c r="BJ14" s="619"/>
      <c r="BK14" s="619"/>
      <c r="BL14" s="619"/>
      <c r="BM14" s="619"/>
      <c r="BN14" s="620"/>
      <c r="BO14" s="671">
        <v>4.0999999999999996</v>
      </c>
      <c r="BP14" s="671"/>
      <c r="BQ14" s="671"/>
      <c r="BR14" s="671"/>
      <c r="BS14" s="624" t="s">
        <v>111</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199791</v>
      </c>
      <c r="CS14" s="619"/>
      <c r="CT14" s="619"/>
      <c r="CU14" s="619"/>
      <c r="CV14" s="619"/>
      <c r="CW14" s="619"/>
      <c r="CX14" s="619"/>
      <c r="CY14" s="620"/>
      <c r="CZ14" s="671">
        <v>3.2</v>
      </c>
      <c r="DA14" s="671"/>
      <c r="DB14" s="671"/>
      <c r="DC14" s="671"/>
      <c r="DD14" s="624">
        <v>20050</v>
      </c>
      <c r="DE14" s="619"/>
      <c r="DF14" s="619"/>
      <c r="DG14" s="619"/>
      <c r="DH14" s="619"/>
      <c r="DI14" s="619"/>
      <c r="DJ14" s="619"/>
      <c r="DK14" s="619"/>
      <c r="DL14" s="619"/>
      <c r="DM14" s="619"/>
      <c r="DN14" s="619"/>
      <c r="DO14" s="619"/>
      <c r="DP14" s="620"/>
      <c r="DQ14" s="624">
        <v>183183</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1144</v>
      </c>
      <c r="S15" s="619"/>
      <c r="T15" s="619"/>
      <c r="U15" s="619"/>
      <c r="V15" s="619"/>
      <c r="W15" s="619"/>
      <c r="X15" s="619"/>
      <c r="Y15" s="620"/>
      <c r="Z15" s="671">
        <v>0</v>
      </c>
      <c r="AA15" s="671"/>
      <c r="AB15" s="671"/>
      <c r="AC15" s="671"/>
      <c r="AD15" s="672">
        <v>1144</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61389</v>
      </c>
      <c r="BH15" s="619"/>
      <c r="BI15" s="619"/>
      <c r="BJ15" s="619"/>
      <c r="BK15" s="619"/>
      <c r="BL15" s="619"/>
      <c r="BM15" s="619"/>
      <c r="BN15" s="620"/>
      <c r="BO15" s="671">
        <v>8</v>
      </c>
      <c r="BP15" s="671"/>
      <c r="BQ15" s="671"/>
      <c r="BR15" s="671"/>
      <c r="BS15" s="624" t="s">
        <v>111</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452635</v>
      </c>
      <c r="CS15" s="619"/>
      <c r="CT15" s="619"/>
      <c r="CU15" s="619"/>
      <c r="CV15" s="619"/>
      <c r="CW15" s="619"/>
      <c r="CX15" s="619"/>
      <c r="CY15" s="620"/>
      <c r="CZ15" s="671">
        <v>7.1</v>
      </c>
      <c r="DA15" s="671"/>
      <c r="DB15" s="671"/>
      <c r="DC15" s="671"/>
      <c r="DD15" s="624">
        <v>61263</v>
      </c>
      <c r="DE15" s="619"/>
      <c r="DF15" s="619"/>
      <c r="DG15" s="619"/>
      <c r="DH15" s="619"/>
      <c r="DI15" s="619"/>
      <c r="DJ15" s="619"/>
      <c r="DK15" s="619"/>
      <c r="DL15" s="619"/>
      <c r="DM15" s="619"/>
      <c r="DN15" s="619"/>
      <c r="DO15" s="619"/>
      <c r="DP15" s="620"/>
      <c r="DQ15" s="624">
        <v>382467</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3001908</v>
      </c>
      <c r="S16" s="619"/>
      <c r="T16" s="619"/>
      <c r="U16" s="619"/>
      <c r="V16" s="619"/>
      <c r="W16" s="619"/>
      <c r="X16" s="619"/>
      <c r="Y16" s="620"/>
      <c r="Z16" s="671">
        <v>44.7</v>
      </c>
      <c r="AA16" s="671"/>
      <c r="AB16" s="671"/>
      <c r="AC16" s="671"/>
      <c r="AD16" s="672">
        <v>2822301</v>
      </c>
      <c r="AE16" s="672"/>
      <c r="AF16" s="672"/>
      <c r="AG16" s="672"/>
      <c r="AH16" s="672"/>
      <c r="AI16" s="672"/>
      <c r="AJ16" s="672"/>
      <c r="AK16" s="672"/>
      <c r="AL16" s="641">
        <v>72.400000000000006</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111</v>
      </c>
      <c r="BH16" s="619"/>
      <c r="BI16" s="619"/>
      <c r="BJ16" s="619"/>
      <c r="BK16" s="619"/>
      <c r="BL16" s="619"/>
      <c r="BM16" s="619"/>
      <c r="BN16" s="620"/>
      <c r="BO16" s="671" t="s">
        <v>111</v>
      </c>
      <c r="BP16" s="671"/>
      <c r="BQ16" s="671"/>
      <c r="BR16" s="671"/>
      <c r="BS16" s="624" t="s">
        <v>111</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33437</v>
      </c>
      <c r="CS16" s="619"/>
      <c r="CT16" s="619"/>
      <c r="CU16" s="619"/>
      <c r="CV16" s="619"/>
      <c r="CW16" s="619"/>
      <c r="CX16" s="619"/>
      <c r="CY16" s="620"/>
      <c r="CZ16" s="671">
        <v>0.5</v>
      </c>
      <c r="DA16" s="671"/>
      <c r="DB16" s="671"/>
      <c r="DC16" s="671"/>
      <c r="DD16" s="624" t="s">
        <v>111</v>
      </c>
      <c r="DE16" s="619"/>
      <c r="DF16" s="619"/>
      <c r="DG16" s="619"/>
      <c r="DH16" s="619"/>
      <c r="DI16" s="619"/>
      <c r="DJ16" s="619"/>
      <c r="DK16" s="619"/>
      <c r="DL16" s="619"/>
      <c r="DM16" s="619"/>
      <c r="DN16" s="619"/>
      <c r="DO16" s="619"/>
      <c r="DP16" s="620"/>
      <c r="DQ16" s="624">
        <v>12279</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2822301</v>
      </c>
      <c r="S17" s="619"/>
      <c r="T17" s="619"/>
      <c r="U17" s="619"/>
      <c r="V17" s="619"/>
      <c r="W17" s="619"/>
      <c r="X17" s="619"/>
      <c r="Y17" s="620"/>
      <c r="Z17" s="671">
        <v>42.1</v>
      </c>
      <c r="AA17" s="671"/>
      <c r="AB17" s="671"/>
      <c r="AC17" s="671"/>
      <c r="AD17" s="672">
        <v>2822301</v>
      </c>
      <c r="AE17" s="672"/>
      <c r="AF17" s="672"/>
      <c r="AG17" s="672"/>
      <c r="AH17" s="672"/>
      <c r="AI17" s="672"/>
      <c r="AJ17" s="672"/>
      <c r="AK17" s="672"/>
      <c r="AL17" s="641">
        <v>72.400000000000006</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111</v>
      </c>
      <c r="BH17" s="619"/>
      <c r="BI17" s="619"/>
      <c r="BJ17" s="619"/>
      <c r="BK17" s="619"/>
      <c r="BL17" s="619"/>
      <c r="BM17" s="619"/>
      <c r="BN17" s="620"/>
      <c r="BO17" s="671" t="s">
        <v>111</v>
      </c>
      <c r="BP17" s="671"/>
      <c r="BQ17" s="671"/>
      <c r="BR17" s="671"/>
      <c r="BS17" s="624" t="s">
        <v>111</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697941</v>
      </c>
      <c r="CS17" s="619"/>
      <c r="CT17" s="619"/>
      <c r="CU17" s="619"/>
      <c r="CV17" s="619"/>
      <c r="CW17" s="619"/>
      <c r="CX17" s="619"/>
      <c r="CY17" s="620"/>
      <c r="CZ17" s="671">
        <v>11</v>
      </c>
      <c r="DA17" s="671"/>
      <c r="DB17" s="671"/>
      <c r="DC17" s="671"/>
      <c r="DD17" s="624" t="s">
        <v>111</v>
      </c>
      <c r="DE17" s="619"/>
      <c r="DF17" s="619"/>
      <c r="DG17" s="619"/>
      <c r="DH17" s="619"/>
      <c r="DI17" s="619"/>
      <c r="DJ17" s="619"/>
      <c r="DK17" s="619"/>
      <c r="DL17" s="619"/>
      <c r="DM17" s="619"/>
      <c r="DN17" s="619"/>
      <c r="DO17" s="619"/>
      <c r="DP17" s="620"/>
      <c r="DQ17" s="624">
        <v>666664</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179607</v>
      </c>
      <c r="S18" s="619"/>
      <c r="T18" s="619"/>
      <c r="U18" s="619"/>
      <c r="V18" s="619"/>
      <c r="W18" s="619"/>
      <c r="X18" s="619"/>
      <c r="Y18" s="620"/>
      <c r="Z18" s="671">
        <v>2.7</v>
      </c>
      <c r="AA18" s="671"/>
      <c r="AB18" s="671"/>
      <c r="AC18" s="671"/>
      <c r="AD18" s="672" t="s">
        <v>111</v>
      </c>
      <c r="AE18" s="672"/>
      <c r="AF18" s="672"/>
      <c r="AG18" s="672"/>
      <c r="AH18" s="672"/>
      <c r="AI18" s="672"/>
      <c r="AJ18" s="672"/>
      <c r="AK18" s="672"/>
      <c r="AL18" s="641" t="s">
        <v>111</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111</v>
      </c>
      <c r="BH18" s="619"/>
      <c r="BI18" s="619"/>
      <c r="BJ18" s="619"/>
      <c r="BK18" s="619"/>
      <c r="BL18" s="619"/>
      <c r="BM18" s="619"/>
      <c r="BN18" s="620"/>
      <c r="BO18" s="671" t="s">
        <v>111</v>
      </c>
      <c r="BP18" s="671"/>
      <c r="BQ18" s="671"/>
      <c r="BR18" s="671"/>
      <c r="BS18" s="624" t="s">
        <v>111</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111</v>
      </c>
      <c r="CS18" s="619"/>
      <c r="CT18" s="619"/>
      <c r="CU18" s="619"/>
      <c r="CV18" s="619"/>
      <c r="CW18" s="619"/>
      <c r="CX18" s="619"/>
      <c r="CY18" s="620"/>
      <c r="CZ18" s="671" t="s">
        <v>111</v>
      </c>
      <c r="DA18" s="671"/>
      <c r="DB18" s="671"/>
      <c r="DC18" s="671"/>
      <c r="DD18" s="624" t="s">
        <v>111</v>
      </c>
      <c r="DE18" s="619"/>
      <c r="DF18" s="619"/>
      <c r="DG18" s="619"/>
      <c r="DH18" s="619"/>
      <c r="DI18" s="619"/>
      <c r="DJ18" s="619"/>
      <c r="DK18" s="619"/>
      <c r="DL18" s="619"/>
      <c r="DM18" s="619"/>
      <c r="DN18" s="619"/>
      <c r="DO18" s="619"/>
      <c r="DP18" s="620"/>
      <c r="DQ18" s="624" t="s">
        <v>111</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t="s">
        <v>111</v>
      </c>
      <c r="S19" s="619"/>
      <c r="T19" s="619"/>
      <c r="U19" s="619"/>
      <c r="V19" s="619"/>
      <c r="W19" s="619"/>
      <c r="X19" s="619"/>
      <c r="Y19" s="620"/>
      <c r="Z19" s="671" t="s">
        <v>111</v>
      </c>
      <c r="AA19" s="671"/>
      <c r="AB19" s="671"/>
      <c r="AC19" s="671"/>
      <c r="AD19" s="672" t="s">
        <v>111</v>
      </c>
      <c r="AE19" s="672"/>
      <c r="AF19" s="672"/>
      <c r="AG19" s="672"/>
      <c r="AH19" s="672"/>
      <c r="AI19" s="672"/>
      <c r="AJ19" s="672"/>
      <c r="AK19" s="672"/>
      <c r="AL19" s="641" t="s">
        <v>111</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111</v>
      </c>
      <c r="BH19" s="619"/>
      <c r="BI19" s="619"/>
      <c r="BJ19" s="619"/>
      <c r="BK19" s="619"/>
      <c r="BL19" s="619"/>
      <c r="BM19" s="619"/>
      <c r="BN19" s="620"/>
      <c r="BO19" s="671" t="s">
        <v>111</v>
      </c>
      <c r="BP19" s="671"/>
      <c r="BQ19" s="671"/>
      <c r="BR19" s="671"/>
      <c r="BS19" s="624" t="s">
        <v>111</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111</v>
      </c>
      <c r="CS19" s="619"/>
      <c r="CT19" s="619"/>
      <c r="CU19" s="619"/>
      <c r="CV19" s="619"/>
      <c r="CW19" s="619"/>
      <c r="CX19" s="619"/>
      <c r="CY19" s="620"/>
      <c r="CZ19" s="671" t="s">
        <v>111</v>
      </c>
      <c r="DA19" s="671"/>
      <c r="DB19" s="671"/>
      <c r="DC19" s="671"/>
      <c r="DD19" s="624" t="s">
        <v>111</v>
      </c>
      <c r="DE19" s="619"/>
      <c r="DF19" s="619"/>
      <c r="DG19" s="619"/>
      <c r="DH19" s="619"/>
      <c r="DI19" s="619"/>
      <c r="DJ19" s="619"/>
      <c r="DK19" s="619"/>
      <c r="DL19" s="619"/>
      <c r="DM19" s="619"/>
      <c r="DN19" s="619"/>
      <c r="DO19" s="619"/>
      <c r="DP19" s="620"/>
      <c r="DQ19" s="624" t="s">
        <v>111</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4047655</v>
      </c>
      <c r="S20" s="619"/>
      <c r="T20" s="619"/>
      <c r="U20" s="619"/>
      <c r="V20" s="619"/>
      <c r="W20" s="619"/>
      <c r="X20" s="619"/>
      <c r="Y20" s="620"/>
      <c r="Z20" s="671">
        <v>60.3</v>
      </c>
      <c r="AA20" s="671"/>
      <c r="AB20" s="671"/>
      <c r="AC20" s="671"/>
      <c r="AD20" s="672">
        <v>3868048</v>
      </c>
      <c r="AE20" s="672"/>
      <c r="AF20" s="672"/>
      <c r="AG20" s="672"/>
      <c r="AH20" s="672"/>
      <c r="AI20" s="672"/>
      <c r="AJ20" s="672"/>
      <c r="AK20" s="672"/>
      <c r="AL20" s="641">
        <v>99.2</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111</v>
      </c>
      <c r="BH20" s="619"/>
      <c r="BI20" s="619"/>
      <c r="BJ20" s="619"/>
      <c r="BK20" s="619"/>
      <c r="BL20" s="619"/>
      <c r="BM20" s="619"/>
      <c r="BN20" s="620"/>
      <c r="BO20" s="671" t="s">
        <v>111</v>
      </c>
      <c r="BP20" s="671"/>
      <c r="BQ20" s="671"/>
      <c r="BR20" s="671"/>
      <c r="BS20" s="624" t="s">
        <v>111</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6335668</v>
      </c>
      <c r="CS20" s="619"/>
      <c r="CT20" s="619"/>
      <c r="CU20" s="619"/>
      <c r="CV20" s="619"/>
      <c r="CW20" s="619"/>
      <c r="CX20" s="619"/>
      <c r="CY20" s="620"/>
      <c r="CZ20" s="671">
        <v>100</v>
      </c>
      <c r="DA20" s="671"/>
      <c r="DB20" s="671"/>
      <c r="DC20" s="671"/>
      <c r="DD20" s="624">
        <v>768719</v>
      </c>
      <c r="DE20" s="619"/>
      <c r="DF20" s="619"/>
      <c r="DG20" s="619"/>
      <c r="DH20" s="619"/>
      <c r="DI20" s="619"/>
      <c r="DJ20" s="619"/>
      <c r="DK20" s="619"/>
      <c r="DL20" s="619"/>
      <c r="DM20" s="619"/>
      <c r="DN20" s="619"/>
      <c r="DO20" s="619"/>
      <c r="DP20" s="620"/>
      <c r="DQ20" s="624">
        <v>4277763</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1095</v>
      </c>
      <c r="S21" s="619"/>
      <c r="T21" s="619"/>
      <c r="U21" s="619"/>
      <c r="V21" s="619"/>
      <c r="W21" s="619"/>
      <c r="X21" s="619"/>
      <c r="Y21" s="620"/>
      <c r="Z21" s="671">
        <v>0</v>
      </c>
      <c r="AA21" s="671"/>
      <c r="AB21" s="671"/>
      <c r="AC21" s="671"/>
      <c r="AD21" s="672">
        <v>1095</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111</v>
      </c>
      <c r="BH21" s="619"/>
      <c r="BI21" s="619"/>
      <c r="BJ21" s="619"/>
      <c r="BK21" s="619"/>
      <c r="BL21" s="619"/>
      <c r="BM21" s="619"/>
      <c r="BN21" s="620"/>
      <c r="BO21" s="671" t="s">
        <v>111</v>
      </c>
      <c r="BP21" s="671"/>
      <c r="BQ21" s="671"/>
      <c r="BR21" s="671"/>
      <c r="BS21" s="624" t="s">
        <v>111</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90625</v>
      </c>
      <c r="S22" s="619"/>
      <c r="T22" s="619"/>
      <c r="U22" s="619"/>
      <c r="V22" s="619"/>
      <c r="W22" s="619"/>
      <c r="X22" s="619"/>
      <c r="Y22" s="620"/>
      <c r="Z22" s="671">
        <v>1.4</v>
      </c>
      <c r="AA22" s="671"/>
      <c r="AB22" s="671"/>
      <c r="AC22" s="671"/>
      <c r="AD22" s="672" t="s">
        <v>111</v>
      </c>
      <c r="AE22" s="672"/>
      <c r="AF22" s="672"/>
      <c r="AG22" s="672"/>
      <c r="AH22" s="672"/>
      <c r="AI22" s="672"/>
      <c r="AJ22" s="672"/>
      <c r="AK22" s="672"/>
      <c r="AL22" s="641" t="s">
        <v>111</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111</v>
      </c>
      <c r="BH22" s="619"/>
      <c r="BI22" s="619"/>
      <c r="BJ22" s="619"/>
      <c r="BK22" s="619"/>
      <c r="BL22" s="619"/>
      <c r="BM22" s="619"/>
      <c r="BN22" s="620"/>
      <c r="BO22" s="671" t="s">
        <v>111</v>
      </c>
      <c r="BP22" s="671"/>
      <c r="BQ22" s="671"/>
      <c r="BR22" s="671"/>
      <c r="BS22" s="624" t="s">
        <v>111</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114397</v>
      </c>
      <c r="S23" s="619"/>
      <c r="T23" s="619"/>
      <c r="U23" s="619"/>
      <c r="V23" s="619"/>
      <c r="W23" s="619"/>
      <c r="X23" s="619"/>
      <c r="Y23" s="620"/>
      <c r="Z23" s="671">
        <v>1.7</v>
      </c>
      <c r="AA23" s="671"/>
      <c r="AB23" s="671"/>
      <c r="AC23" s="671"/>
      <c r="AD23" s="672" t="s">
        <v>111</v>
      </c>
      <c r="AE23" s="672"/>
      <c r="AF23" s="672"/>
      <c r="AG23" s="672"/>
      <c r="AH23" s="672"/>
      <c r="AI23" s="672"/>
      <c r="AJ23" s="672"/>
      <c r="AK23" s="672"/>
      <c r="AL23" s="641" t="s">
        <v>111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111</v>
      </c>
      <c r="BH23" s="619"/>
      <c r="BI23" s="619"/>
      <c r="BJ23" s="619"/>
      <c r="BK23" s="619"/>
      <c r="BL23" s="619"/>
      <c r="BM23" s="619"/>
      <c r="BN23" s="620"/>
      <c r="BO23" s="671" t="s">
        <v>111</v>
      </c>
      <c r="BP23" s="671"/>
      <c r="BQ23" s="671"/>
      <c r="BR23" s="671"/>
      <c r="BS23" s="624" t="s">
        <v>111</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6848</v>
      </c>
      <c r="S24" s="619"/>
      <c r="T24" s="619"/>
      <c r="U24" s="619"/>
      <c r="V24" s="619"/>
      <c r="W24" s="619"/>
      <c r="X24" s="619"/>
      <c r="Y24" s="620"/>
      <c r="Z24" s="671">
        <v>0.1</v>
      </c>
      <c r="AA24" s="671"/>
      <c r="AB24" s="671"/>
      <c r="AC24" s="671"/>
      <c r="AD24" s="672" t="s">
        <v>111</v>
      </c>
      <c r="AE24" s="672"/>
      <c r="AF24" s="672"/>
      <c r="AG24" s="672"/>
      <c r="AH24" s="672"/>
      <c r="AI24" s="672"/>
      <c r="AJ24" s="672"/>
      <c r="AK24" s="672"/>
      <c r="AL24" s="641" t="s">
        <v>111</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111</v>
      </c>
      <c r="BH24" s="619"/>
      <c r="BI24" s="619"/>
      <c r="BJ24" s="619"/>
      <c r="BK24" s="619"/>
      <c r="BL24" s="619"/>
      <c r="BM24" s="619"/>
      <c r="BN24" s="620"/>
      <c r="BO24" s="671" t="s">
        <v>111</v>
      </c>
      <c r="BP24" s="671"/>
      <c r="BQ24" s="671"/>
      <c r="BR24" s="671"/>
      <c r="BS24" s="624" t="s">
        <v>111</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2768558</v>
      </c>
      <c r="CS24" s="669"/>
      <c r="CT24" s="669"/>
      <c r="CU24" s="669"/>
      <c r="CV24" s="669"/>
      <c r="CW24" s="669"/>
      <c r="CX24" s="669"/>
      <c r="CY24" s="716"/>
      <c r="CZ24" s="720">
        <v>43.7</v>
      </c>
      <c r="DA24" s="721"/>
      <c r="DB24" s="721"/>
      <c r="DC24" s="722"/>
      <c r="DD24" s="715">
        <v>1869013</v>
      </c>
      <c r="DE24" s="669"/>
      <c r="DF24" s="669"/>
      <c r="DG24" s="669"/>
      <c r="DH24" s="669"/>
      <c r="DI24" s="669"/>
      <c r="DJ24" s="669"/>
      <c r="DK24" s="716"/>
      <c r="DL24" s="715">
        <v>1836416</v>
      </c>
      <c r="DM24" s="669"/>
      <c r="DN24" s="669"/>
      <c r="DO24" s="669"/>
      <c r="DP24" s="669"/>
      <c r="DQ24" s="669"/>
      <c r="DR24" s="669"/>
      <c r="DS24" s="669"/>
      <c r="DT24" s="669"/>
      <c r="DU24" s="669"/>
      <c r="DV24" s="716"/>
      <c r="DW24" s="717">
        <v>44.7</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737299</v>
      </c>
      <c r="S25" s="619"/>
      <c r="T25" s="619"/>
      <c r="U25" s="619"/>
      <c r="V25" s="619"/>
      <c r="W25" s="619"/>
      <c r="X25" s="619"/>
      <c r="Y25" s="620"/>
      <c r="Z25" s="671">
        <v>11</v>
      </c>
      <c r="AA25" s="671"/>
      <c r="AB25" s="671"/>
      <c r="AC25" s="671"/>
      <c r="AD25" s="672" t="s">
        <v>111</v>
      </c>
      <c r="AE25" s="672"/>
      <c r="AF25" s="672"/>
      <c r="AG25" s="672"/>
      <c r="AH25" s="672"/>
      <c r="AI25" s="672"/>
      <c r="AJ25" s="672"/>
      <c r="AK25" s="672"/>
      <c r="AL25" s="641" t="s">
        <v>111</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111</v>
      </c>
      <c r="BH25" s="619"/>
      <c r="BI25" s="619"/>
      <c r="BJ25" s="619"/>
      <c r="BK25" s="619"/>
      <c r="BL25" s="619"/>
      <c r="BM25" s="619"/>
      <c r="BN25" s="620"/>
      <c r="BO25" s="671" t="s">
        <v>111</v>
      </c>
      <c r="BP25" s="671"/>
      <c r="BQ25" s="671"/>
      <c r="BR25" s="671"/>
      <c r="BS25" s="624" t="s">
        <v>111</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928550</v>
      </c>
      <c r="CS25" s="637"/>
      <c r="CT25" s="637"/>
      <c r="CU25" s="637"/>
      <c r="CV25" s="637"/>
      <c r="CW25" s="637"/>
      <c r="CX25" s="637"/>
      <c r="CY25" s="638"/>
      <c r="CZ25" s="621">
        <v>14.7</v>
      </c>
      <c r="DA25" s="639"/>
      <c r="DB25" s="639"/>
      <c r="DC25" s="640"/>
      <c r="DD25" s="624">
        <v>828758</v>
      </c>
      <c r="DE25" s="637"/>
      <c r="DF25" s="637"/>
      <c r="DG25" s="637"/>
      <c r="DH25" s="637"/>
      <c r="DI25" s="637"/>
      <c r="DJ25" s="637"/>
      <c r="DK25" s="638"/>
      <c r="DL25" s="624">
        <v>796410</v>
      </c>
      <c r="DM25" s="637"/>
      <c r="DN25" s="637"/>
      <c r="DO25" s="637"/>
      <c r="DP25" s="637"/>
      <c r="DQ25" s="637"/>
      <c r="DR25" s="637"/>
      <c r="DS25" s="637"/>
      <c r="DT25" s="637"/>
      <c r="DU25" s="637"/>
      <c r="DV25" s="638"/>
      <c r="DW25" s="641">
        <v>19.399999999999999</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111</v>
      </c>
      <c r="S26" s="619"/>
      <c r="T26" s="619"/>
      <c r="U26" s="619"/>
      <c r="V26" s="619"/>
      <c r="W26" s="619"/>
      <c r="X26" s="619"/>
      <c r="Y26" s="620"/>
      <c r="Z26" s="671" t="s">
        <v>111</v>
      </c>
      <c r="AA26" s="671"/>
      <c r="AB26" s="671"/>
      <c r="AC26" s="671"/>
      <c r="AD26" s="672" t="s">
        <v>111</v>
      </c>
      <c r="AE26" s="672"/>
      <c r="AF26" s="672"/>
      <c r="AG26" s="672"/>
      <c r="AH26" s="672"/>
      <c r="AI26" s="672"/>
      <c r="AJ26" s="672"/>
      <c r="AK26" s="672"/>
      <c r="AL26" s="641" t="s">
        <v>111</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111</v>
      </c>
      <c r="BH26" s="619"/>
      <c r="BI26" s="619"/>
      <c r="BJ26" s="619"/>
      <c r="BK26" s="619"/>
      <c r="BL26" s="619"/>
      <c r="BM26" s="619"/>
      <c r="BN26" s="620"/>
      <c r="BO26" s="671" t="s">
        <v>111</v>
      </c>
      <c r="BP26" s="671"/>
      <c r="BQ26" s="671"/>
      <c r="BR26" s="671"/>
      <c r="BS26" s="624" t="s">
        <v>111</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482128</v>
      </c>
      <c r="CS26" s="619"/>
      <c r="CT26" s="619"/>
      <c r="CU26" s="619"/>
      <c r="CV26" s="619"/>
      <c r="CW26" s="619"/>
      <c r="CX26" s="619"/>
      <c r="CY26" s="620"/>
      <c r="CZ26" s="621">
        <v>7.6</v>
      </c>
      <c r="DA26" s="639"/>
      <c r="DB26" s="639"/>
      <c r="DC26" s="640"/>
      <c r="DD26" s="624">
        <v>441377</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778784</v>
      </c>
      <c r="S27" s="619"/>
      <c r="T27" s="619"/>
      <c r="U27" s="619"/>
      <c r="V27" s="619"/>
      <c r="W27" s="619"/>
      <c r="X27" s="619"/>
      <c r="Y27" s="620"/>
      <c r="Z27" s="671">
        <v>11.6</v>
      </c>
      <c r="AA27" s="671"/>
      <c r="AB27" s="671"/>
      <c r="AC27" s="671"/>
      <c r="AD27" s="672" t="s">
        <v>111</v>
      </c>
      <c r="AE27" s="672"/>
      <c r="AF27" s="672"/>
      <c r="AG27" s="672"/>
      <c r="AH27" s="672"/>
      <c r="AI27" s="672"/>
      <c r="AJ27" s="672"/>
      <c r="AK27" s="672"/>
      <c r="AL27" s="641" t="s">
        <v>111</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764453</v>
      </c>
      <c r="BH27" s="619"/>
      <c r="BI27" s="619"/>
      <c r="BJ27" s="619"/>
      <c r="BK27" s="619"/>
      <c r="BL27" s="619"/>
      <c r="BM27" s="619"/>
      <c r="BN27" s="620"/>
      <c r="BO27" s="671">
        <v>100</v>
      </c>
      <c r="BP27" s="671"/>
      <c r="BQ27" s="671"/>
      <c r="BR27" s="671"/>
      <c r="BS27" s="624" t="s">
        <v>111</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1142067</v>
      </c>
      <c r="CS27" s="637"/>
      <c r="CT27" s="637"/>
      <c r="CU27" s="637"/>
      <c r="CV27" s="637"/>
      <c r="CW27" s="637"/>
      <c r="CX27" s="637"/>
      <c r="CY27" s="638"/>
      <c r="CZ27" s="621">
        <v>18</v>
      </c>
      <c r="DA27" s="639"/>
      <c r="DB27" s="639"/>
      <c r="DC27" s="640"/>
      <c r="DD27" s="624">
        <v>373591</v>
      </c>
      <c r="DE27" s="637"/>
      <c r="DF27" s="637"/>
      <c r="DG27" s="637"/>
      <c r="DH27" s="637"/>
      <c r="DI27" s="637"/>
      <c r="DJ27" s="637"/>
      <c r="DK27" s="638"/>
      <c r="DL27" s="624">
        <v>373342</v>
      </c>
      <c r="DM27" s="637"/>
      <c r="DN27" s="637"/>
      <c r="DO27" s="637"/>
      <c r="DP27" s="637"/>
      <c r="DQ27" s="637"/>
      <c r="DR27" s="637"/>
      <c r="DS27" s="637"/>
      <c r="DT27" s="637"/>
      <c r="DU27" s="637"/>
      <c r="DV27" s="638"/>
      <c r="DW27" s="641">
        <v>9.1</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41091</v>
      </c>
      <c r="S28" s="619"/>
      <c r="T28" s="619"/>
      <c r="U28" s="619"/>
      <c r="V28" s="619"/>
      <c r="W28" s="619"/>
      <c r="X28" s="619"/>
      <c r="Y28" s="620"/>
      <c r="Z28" s="671">
        <v>0.6</v>
      </c>
      <c r="AA28" s="671"/>
      <c r="AB28" s="671"/>
      <c r="AC28" s="671"/>
      <c r="AD28" s="672">
        <v>29889</v>
      </c>
      <c r="AE28" s="672"/>
      <c r="AF28" s="672"/>
      <c r="AG28" s="672"/>
      <c r="AH28" s="672"/>
      <c r="AI28" s="672"/>
      <c r="AJ28" s="672"/>
      <c r="AK28" s="672"/>
      <c r="AL28" s="641">
        <v>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697941</v>
      </c>
      <c r="CS28" s="619"/>
      <c r="CT28" s="619"/>
      <c r="CU28" s="619"/>
      <c r="CV28" s="619"/>
      <c r="CW28" s="619"/>
      <c r="CX28" s="619"/>
      <c r="CY28" s="620"/>
      <c r="CZ28" s="621">
        <v>11</v>
      </c>
      <c r="DA28" s="639"/>
      <c r="DB28" s="639"/>
      <c r="DC28" s="640"/>
      <c r="DD28" s="624">
        <v>666664</v>
      </c>
      <c r="DE28" s="619"/>
      <c r="DF28" s="619"/>
      <c r="DG28" s="619"/>
      <c r="DH28" s="619"/>
      <c r="DI28" s="619"/>
      <c r="DJ28" s="619"/>
      <c r="DK28" s="620"/>
      <c r="DL28" s="624">
        <v>666664</v>
      </c>
      <c r="DM28" s="619"/>
      <c r="DN28" s="619"/>
      <c r="DO28" s="619"/>
      <c r="DP28" s="619"/>
      <c r="DQ28" s="619"/>
      <c r="DR28" s="619"/>
      <c r="DS28" s="619"/>
      <c r="DT28" s="619"/>
      <c r="DU28" s="619"/>
      <c r="DV28" s="620"/>
      <c r="DW28" s="641">
        <v>16.2</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14561</v>
      </c>
      <c r="S29" s="619"/>
      <c r="T29" s="619"/>
      <c r="U29" s="619"/>
      <c r="V29" s="619"/>
      <c r="W29" s="619"/>
      <c r="X29" s="619"/>
      <c r="Y29" s="620"/>
      <c r="Z29" s="671">
        <v>0.2</v>
      </c>
      <c r="AA29" s="671"/>
      <c r="AB29" s="671"/>
      <c r="AC29" s="671"/>
      <c r="AD29" s="672" t="s">
        <v>111</v>
      </c>
      <c r="AE29" s="672"/>
      <c r="AF29" s="672"/>
      <c r="AG29" s="672"/>
      <c r="AH29" s="672"/>
      <c r="AI29" s="672"/>
      <c r="AJ29" s="672"/>
      <c r="AK29" s="672"/>
      <c r="AL29" s="641" t="s">
        <v>111</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57</v>
      </c>
      <c r="CG29" s="652"/>
      <c r="CH29" s="652"/>
      <c r="CI29" s="652"/>
      <c r="CJ29" s="652"/>
      <c r="CK29" s="652"/>
      <c r="CL29" s="652"/>
      <c r="CM29" s="652"/>
      <c r="CN29" s="652"/>
      <c r="CO29" s="652"/>
      <c r="CP29" s="652"/>
      <c r="CQ29" s="653"/>
      <c r="CR29" s="618">
        <v>697941</v>
      </c>
      <c r="CS29" s="637"/>
      <c r="CT29" s="637"/>
      <c r="CU29" s="637"/>
      <c r="CV29" s="637"/>
      <c r="CW29" s="637"/>
      <c r="CX29" s="637"/>
      <c r="CY29" s="638"/>
      <c r="CZ29" s="621">
        <v>11</v>
      </c>
      <c r="DA29" s="639"/>
      <c r="DB29" s="639"/>
      <c r="DC29" s="640"/>
      <c r="DD29" s="624">
        <v>666664</v>
      </c>
      <c r="DE29" s="637"/>
      <c r="DF29" s="637"/>
      <c r="DG29" s="637"/>
      <c r="DH29" s="637"/>
      <c r="DI29" s="637"/>
      <c r="DJ29" s="637"/>
      <c r="DK29" s="638"/>
      <c r="DL29" s="624">
        <v>666664</v>
      </c>
      <c r="DM29" s="637"/>
      <c r="DN29" s="637"/>
      <c r="DO29" s="637"/>
      <c r="DP29" s="637"/>
      <c r="DQ29" s="637"/>
      <c r="DR29" s="637"/>
      <c r="DS29" s="637"/>
      <c r="DT29" s="637"/>
      <c r="DU29" s="637"/>
      <c r="DV29" s="638"/>
      <c r="DW29" s="641">
        <v>16.2</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37228</v>
      </c>
      <c r="S30" s="619"/>
      <c r="T30" s="619"/>
      <c r="U30" s="619"/>
      <c r="V30" s="619"/>
      <c r="W30" s="619"/>
      <c r="X30" s="619"/>
      <c r="Y30" s="620"/>
      <c r="Z30" s="671">
        <v>0.6</v>
      </c>
      <c r="AA30" s="671"/>
      <c r="AB30" s="671"/>
      <c r="AC30" s="671"/>
      <c r="AD30" s="672" t="s">
        <v>111</v>
      </c>
      <c r="AE30" s="672"/>
      <c r="AF30" s="672"/>
      <c r="AG30" s="672"/>
      <c r="AH30" s="672"/>
      <c r="AI30" s="672"/>
      <c r="AJ30" s="672"/>
      <c r="AK30" s="672"/>
      <c r="AL30" s="641" t="s">
        <v>111</v>
      </c>
      <c r="AM30" s="673"/>
      <c r="AN30" s="673"/>
      <c r="AO30" s="674"/>
      <c r="AP30" s="696" t="s">
        <v>288</v>
      </c>
      <c r="AQ30" s="697"/>
      <c r="AR30" s="697"/>
      <c r="AS30" s="697"/>
      <c r="AT30" s="702" t="s">
        <v>289</v>
      </c>
      <c r="AU30" s="182"/>
      <c r="AV30" s="182"/>
      <c r="AW30" s="182"/>
      <c r="AX30" s="705" t="s">
        <v>168</v>
      </c>
      <c r="AY30" s="706"/>
      <c r="AZ30" s="706"/>
      <c r="BA30" s="706"/>
      <c r="BB30" s="706"/>
      <c r="BC30" s="706"/>
      <c r="BD30" s="706"/>
      <c r="BE30" s="706"/>
      <c r="BF30" s="707"/>
      <c r="BG30" s="684">
        <v>98.7</v>
      </c>
      <c r="BH30" s="685"/>
      <c r="BI30" s="685"/>
      <c r="BJ30" s="685"/>
      <c r="BK30" s="685"/>
      <c r="BL30" s="685"/>
      <c r="BM30" s="686">
        <v>95.3</v>
      </c>
      <c r="BN30" s="685"/>
      <c r="BO30" s="685"/>
      <c r="BP30" s="685"/>
      <c r="BQ30" s="687"/>
      <c r="BR30" s="684">
        <v>98.6</v>
      </c>
      <c r="BS30" s="685"/>
      <c r="BT30" s="685"/>
      <c r="BU30" s="685"/>
      <c r="BV30" s="685"/>
      <c r="BW30" s="685"/>
      <c r="BX30" s="686">
        <v>94.4</v>
      </c>
      <c r="BY30" s="685"/>
      <c r="BZ30" s="685"/>
      <c r="CA30" s="685"/>
      <c r="CB30" s="687"/>
      <c r="CD30" s="690"/>
      <c r="CE30" s="691"/>
      <c r="CF30" s="655" t="s">
        <v>290</v>
      </c>
      <c r="CG30" s="652"/>
      <c r="CH30" s="652"/>
      <c r="CI30" s="652"/>
      <c r="CJ30" s="652"/>
      <c r="CK30" s="652"/>
      <c r="CL30" s="652"/>
      <c r="CM30" s="652"/>
      <c r="CN30" s="652"/>
      <c r="CO30" s="652"/>
      <c r="CP30" s="652"/>
      <c r="CQ30" s="653"/>
      <c r="CR30" s="618">
        <v>627613</v>
      </c>
      <c r="CS30" s="619"/>
      <c r="CT30" s="619"/>
      <c r="CU30" s="619"/>
      <c r="CV30" s="619"/>
      <c r="CW30" s="619"/>
      <c r="CX30" s="619"/>
      <c r="CY30" s="620"/>
      <c r="CZ30" s="621">
        <v>9.9</v>
      </c>
      <c r="DA30" s="639"/>
      <c r="DB30" s="639"/>
      <c r="DC30" s="640"/>
      <c r="DD30" s="624">
        <v>599226</v>
      </c>
      <c r="DE30" s="619"/>
      <c r="DF30" s="619"/>
      <c r="DG30" s="619"/>
      <c r="DH30" s="619"/>
      <c r="DI30" s="619"/>
      <c r="DJ30" s="619"/>
      <c r="DK30" s="620"/>
      <c r="DL30" s="624">
        <v>599226</v>
      </c>
      <c r="DM30" s="619"/>
      <c r="DN30" s="619"/>
      <c r="DO30" s="619"/>
      <c r="DP30" s="619"/>
      <c r="DQ30" s="619"/>
      <c r="DR30" s="619"/>
      <c r="DS30" s="619"/>
      <c r="DT30" s="619"/>
      <c r="DU30" s="619"/>
      <c r="DV30" s="620"/>
      <c r="DW30" s="641">
        <v>14.6</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304597</v>
      </c>
      <c r="S31" s="619"/>
      <c r="T31" s="619"/>
      <c r="U31" s="619"/>
      <c r="V31" s="619"/>
      <c r="W31" s="619"/>
      <c r="X31" s="619"/>
      <c r="Y31" s="620"/>
      <c r="Z31" s="671">
        <v>4.5</v>
      </c>
      <c r="AA31" s="671"/>
      <c r="AB31" s="671"/>
      <c r="AC31" s="671"/>
      <c r="AD31" s="672" t="s">
        <v>111</v>
      </c>
      <c r="AE31" s="672"/>
      <c r="AF31" s="672"/>
      <c r="AG31" s="672"/>
      <c r="AH31" s="672"/>
      <c r="AI31" s="672"/>
      <c r="AJ31" s="672"/>
      <c r="AK31" s="672"/>
      <c r="AL31" s="641" t="s">
        <v>111</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v>
      </c>
      <c r="BH31" s="637"/>
      <c r="BI31" s="637"/>
      <c r="BJ31" s="637"/>
      <c r="BK31" s="637"/>
      <c r="BL31" s="637"/>
      <c r="BM31" s="673">
        <v>96.6</v>
      </c>
      <c r="BN31" s="683"/>
      <c r="BO31" s="683"/>
      <c r="BP31" s="683"/>
      <c r="BQ31" s="647"/>
      <c r="BR31" s="682">
        <v>98.8</v>
      </c>
      <c r="BS31" s="637"/>
      <c r="BT31" s="637"/>
      <c r="BU31" s="637"/>
      <c r="BV31" s="637"/>
      <c r="BW31" s="637"/>
      <c r="BX31" s="673">
        <v>96.3</v>
      </c>
      <c r="BY31" s="683"/>
      <c r="BZ31" s="683"/>
      <c r="CA31" s="683"/>
      <c r="CB31" s="647"/>
      <c r="CD31" s="690"/>
      <c r="CE31" s="691"/>
      <c r="CF31" s="655" t="s">
        <v>294</v>
      </c>
      <c r="CG31" s="652"/>
      <c r="CH31" s="652"/>
      <c r="CI31" s="652"/>
      <c r="CJ31" s="652"/>
      <c r="CK31" s="652"/>
      <c r="CL31" s="652"/>
      <c r="CM31" s="652"/>
      <c r="CN31" s="652"/>
      <c r="CO31" s="652"/>
      <c r="CP31" s="652"/>
      <c r="CQ31" s="653"/>
      <c r="CR31" s="618">
        <v>70328</v>
      </c>
      <c r="CS31" s="637"/>
      <c r="CT31" s="637"/>
      <c r="CU31" s="637"/>
      <c r="CV31" s="637"/>
      <c r="CW31" s="637"/>
      <c r="CX31" s="637"/>
      <c r="CY31" s="638"/>
      <c r="CZ31" s="621">
        <v>1.1000000000000001</v>
      </c>
      <c r="DA31" s="639"/>
      <c r="DB31" s="639"/>
      <c r="DC31" s="640"/>
      <c r="DD31" s="624">
        <v>67438</v>
      </c>
      <c r="DE31" s="637"/>
      <c r="DF31" s="637"/>
      <c r="DG31" s="637"/>
      <c r="DH31" s="637"/>
      <c r="DI31" s="637"/>
      <c r="DJ31" s="637"/>
      <c r="DK31" s="638"/>
      <c r="DL31" s="624">
        <v>67438</v>
      </c>
      <c r="DM31" s="637"/>
      <c r="DN31" s="637"/>
      <c r="DO31" s="637"/>
      <c r="DP31" s="637"/>
      <c r="DQ31" s="637"/>
      <c r="DR31" s="637"/>
      <c r="DS31" s="637"/>
      <c r="DT31" s="637"/>
      <c r="DU31" s="637"/>
      <c r="DV31" s="638"/>
      <c r="DW31" s="641">
        <v>1.6</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64440</v>
      </c>
      <c r="S32" s="619"/>
      <c r="T32" s="619"/>
      <c r="U32" s="619"/>
      <c r="V32" s="619"/>
      <c r="W32" s="619"/>
      <c r="X32" s="619"/>
      <c r="Y32" s="620"/>
      <c r="Z32" s="671">
        <v>1</v>
      </c>
      <c r="AA32" s="671"/>
      <c r="AB32" s="671"/>
      <c r="AC32" s="671"/>
      <c r="AD32" s="672">
        <v>1174</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98.2</v>
      </c>
      <c r="BH32" s="603"/>
      <c r="BI32" s="603"/>
      <c r="BJ32" s="603"/>
      <c r="BK32" s="603"/>
      <c r="BL32" s="603"/>
      <c r="BM32" s="666">
        <v>93</v>
      </c>
      <c r="BN32" s="603"/>
      <c r="BO32" s="603"/>
      <c r="BP32" s="603"/>
      <c r="BQ32" s="660"/>
      <c r="BR32" s="681">
        <v>98.1</v>
      </c>
      <c r="BS32" s="603"/>
      <c r="BT32" s="603"/>
      <c r="BU32" s="603"/>
      <c r="BV32" s="603"/>
      <c r="BW32" s="603"/>
      <c r="BX32" s="666">
        <v>91.6</v>
      </c>
      <c r="BY32" s="603"/>
      <c r="BZ32" s="603"/>
      <c r="CA32" s="603"/>
      <c r="CB32" s="660"/>
      <c r="CD32" s="692"/>
      <c r="CE32" s="693"/>
      <c r="CF32" s="655" t="s">
        <v>297</v>
      </c>
      <c r="CG32" s="652"/>
      <c r="CH32" s="652"/>
      <c r="CI32" s="652"/>
      <c r="CJ32" s="652"/>
      <c r="CK32" s="652"/>
      <c r="CL32" s="652"/>
      <c r="CM32" s="652"/>
      <c r="CN32" s="652"/>
      <c r="CO32" s="652"/>
      <c r="CP32" s="652"/>
      <c r="CQ32" s="653"/>
      <c r="CR32" s="618" t="s">
        <v>111</v>
      </c>
      <c r="CS32" s="619"/>
      <c r="CT32" s="619"/>
      <c r="CU32" s="619"/>
      <c r="CV32" s="619"/>
      <c r="CW32" s="619"/>
      <c r="CX32" s="619"/>
      <c r="CY32" s="620"/>
      <c r="CZ32" s="621" t="s">
        <v>111</v>
      </c>
      <c r="DA32" s="639"/>
      <c r="DB32" s="639"/>
      <c r="DC32" s="640"/>
      <c r="DD32" s="624" t="s">
        <v>111</v>
      </c>
      <c r="DE32" s="619"/>
      <c r="DF32" s="619"/>
      <c r="DG32" s="619"/>
      <c r="DH32" s="619"/>
      <c r="DI32" s="619"/>
      <c r="DJ32" s="619"/>
      <c r="DK32" s="620"/>
      <c r="DL32" s="624" t="s">
        <v>111</v>
      </c>
      <c r="DM32" s="619"/>
      <c r="DN32" s="619"/>
      <c r="DO32" s="619"/>
      <c r="DP32" s="619"/>
      <c r="DQ32" s="619"/>
      <c r="DR32" s="619"/>
      <c r="DS32" s="619"/>
      <c r="DT32" s="619"/>
      <c r="DU32" s="619"/>
      <c r="DV32" s="620"/>
      <c r="DW32" s="641" t="s">
        <v>111</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472016</v>
      </c>
      <c r="S33" s="619"/>
      <c r="T33" s="619"/>
      <c r="U33" s="619"/>
      <c r="V33" s="619"/>
      <c r="W33" s="619"/>
      <c r="X33" s="619"/>
      <c r="Y33" s="620"/>
      <c r="Z33" s="671">
        <v>7</v>
      </c>
      <c r="AA33" s="671"/>
      <c r="AB33" s="671"/>
      <c r="AC33" s="671"/>
      <c r="AD33" s="672" t="s">
        <v>111</v>
      </c>
      <c r="AE33" s="672"/>
      <c r="AF33" s="672"/>
      <c r="AG33" s="672"/>
      <c r="AH33" s="672"/>
      <c r="AI33" s="672"/>
      <c r="AJ33" s="672"/>
      <c r="AK33" s="672"/>
      <c r="AL33" s="641" t="s">
        <v>111</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2764954</v>
      </c>
      <c r="CS33" s="637"/>
      <c r="CT33" s="637"/>
      <c r="CU33" s="637"/>
      <c r="CV33" s="637"/>
      <c r="CW33" s="637"/>
      <c r="CX33" s="637"/>
      <c r="CY33" s="638"/>
      <c r="CZ33" s="621">
        <v>43.6</v>
      </c>
      <c r="DA33" s="639"/>
      <c r="DB33" s="639"/>
      <c r="DC33" s="640"/>
      <c r="DD33" s="624">
        <v>2195066</v>
      </c>
      <c r="DE33" s="637"/>
      <c r="DF33" s="637"/>
      <c r="DG33" s="637"/>
      <c r="DH33" s="637"/>
      <c r="DI33" s="637"/>
      <c r="DJ33" s="637"/>
      <c r="DK33" s="638"/>
      <c r="DL33" s="624">
        <v>1684823</v>
      </c>
      <c r="DM33" s="637"/>
      <c r="DN33" s="637"/>
      <c r="DO33" s="637"/>
      <c r="DP33" s="637"/>
      <c r="DQ33" s="637"/>
      <c r="DR33" s="637"/>
      <c r="DS33" s="637"/>
      <c r="DT33" s="637"/>
      <c r="DU33" s="637"/>
      <c r="DV33" s="638"/>
      <c r="DW33" s="641">
        <v>41.1</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111</v>
      </c>
      <c r="S34" s="619"/>
      <c r="T34" s="619"/>
      <c r="U34" s="619"/>
      <c r="V34" s="619"/>
      <c r="W34" s="619"/>
      <c r="X34" s="619"/>
      <c r="Y34" s="620"/>
      <c r="Z34" s="671" t="s">
        <v>111</v>
      </c>
      <c r="AA34" s="671"/>
      <c r="AB34" s="671"/>
      <c r="AC34" s="671"/>
      <c r="AD34" s="672" t="s">
        <v>111</v>
      </c>
      <c r="AE34" s="672"/>
      <c r="AF34" s="672"/>
      <c r="AG34" s="672"/>
      <c r="AH34" s="672"/>
      <c r="AI34" s="672"/>
      <c r="AJ34" s="672"/>
      <c r="AK34" s="672"/>
      <c r="AL34" s="641" t="s">
        <v>111</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746574</v>
      </c>
      <c r="CS34" s="619"/>
      <c r="CT34" s="619"/>
      <c r="CU34" s="619"/>
      <c r="CV34" s="619"/>
      <c r="CW34" s="619"/>
      <c r="CX34" s="619"/>
      <c r="CY34" s="620"/>
      <c r="CZ34" s="621">
        <v>11.8</v>
      </c>
      <c r="DA34" s="639"/>
      <c r="DB34" s="639"/>
      <c r="DC34" s="640"/>
      <c r="DD34" s="624">
        <v>556167</v>
      </c>
      <c r="DE34" s="619"/>
      <c r="DF34" s="619"/>
      <c r="DG34" s="619"/>
      <c r="DH34" s="619"/>
      <c r="DI34" s="619"/>
      <c r="DJ34" s="619"/>
      <c r="DK34" s="620"/>
      <c r="DL34" s="624">
        <v>443863</v>
      </c>
      <c r="DM34" s="619"/>
      <c r="DN34" s="619"/>
      <c r="DO34" s="619"/>
      <c r="DP34" s="619"/>
      <c r="DQ34" s="619"/>
      <c r="DR34" s="619"/>
      <c r="DS34" s="619"/>
      <c r="DT34" s="619"/>
      <c r="DU34" s="619"/>
      <c r="DV34" s="620"/>
      <c r="DW34" s="641">
        <v>10.8</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204016</v>
      </c>
      <c r="S35" s="619"/>
      <c r="T35" s="619"/>
      <c r="U35" s="619"/>
      <c r="V35" s="619"/>
      <c r="W35" s="619"/>
      <c r="X35" s="619"/>
      <c r="Y35" s="620"/>
      <c r="Z35" s="671">
        <v>3</v>
      </c>
      <c r="AA35" s="671"/>
      <c r="AB35" s="671"/>
      <c r="AC35" s="671"/>
      <c r="AD35" s="672" t="s">
        <v>111</v>
      </c>
      <c r="AE35" s="672"/>
      <c r="AF35" s="672"/>
      <c r="AG35" s="672"/>
      <c r="AH35" s="672"/>
      <c r="AI35" s="672"/>
      <c r="AJ35" s="672"/>
      <c r="AK35" s="672"/>
      <c r="AL35" s="641" t="s">
        <v>111</v>
      </c>
      <c r="AM35" s="673"/>
      <c r="AN35" s="673"/>
      <c r="AO35" s="674"/>
      <c r="AP35" s="186"/>
      <c r="AQ35" s="675" t="s">
        <v>305</v>
      </c>
      <c r="AR35" s="676"/>
      <c r="AS35" s="676"/>
      <c r="AT35" s="676"/>
      <c r="AU35" s="676"/>
      <c r="AV35" s="676"/>
      <c r="AW35" s="676"/>
      <c r="AX35" s="676"/>
      <c r="AY35" s="677"/>
      <c r="AZ35" s="668">
        <v>1051713</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75216</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70130</v>
      </c>
      <c r="CS35" s="637"/>
      <c r="CT35" s="637"/>
      <c r="CU35" s="637"/>
      <c r="CV35" s="637"/>
      <c r="CW35" s="637"/>
      <c r="CX35" s="637"/>
      <c r="CY35" s="638"/>
      <c r="CZ35" s="621">
        <v>1.1000000000000001</v>
      </c>
      <c r="DA35" s="639"/>
      <c r="DB35" s="639"/>
      <c r="DC35" s="640"/>
      <c r="DD35" s="624">
        <v>63746</v>
      </c>
      <c r="DE35" s="637"/>
      <c r="DF35" s="637"/>
      <c r="DG35" s="637"/>
      <c r="DH35" s="637"/>
      <c r="DI35" s="637"/>
      <c r="DJ35" s="637"/>
      <c r="DK35" s="638"/>
      <c r="DL35" s="624">
        <v>56048</v>
      </c>
      <c r="DM35" s="637"/>
      <c r="DN35" s="637"/>
      <c r="DO35" s="637"/>
      <c r="DP35" s="637"/>
      <c r="DQ35" s="637"/>
      <c r="DR35" s="637"/>
      <c r="DS35" s="637"/>
      <c r="DT35" s="637"/>
      <c r="DU35" s="637"/>
      <c r="DV35" s="638"/>
      <c r="DW35" s="641">
        <v>1.4</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6710636</v>
      </c>
      <c r="S36" s="659"/>
      <c r="T36" s="659"/>
      <c r="U36" s="659"/>
      <c r="V36" s="659"/>
      <c r="W36" s="659"/>
      <c r="X36" s="659"/>
      <c r="Y36" s="662"/>
      <c r="Z36" s="663">
        <v>100</v>
      </c>
      <c r="AA36" s="663"/>
      <c r="AB36" s="663"/>
      <c r="AC36" s="663"/>
      <c r="AD36" s="664">
        <v>3900206</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253416</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43898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1001119</v>
      </c>
      <c r="CS36" s="619"/>
      <c r="CT36" s="619"/>
      <c r="CU36" s="619"/>
      <c r="CV36" s="619"/>
      <c r="CW36" s="619"/>
      <c r="CX36" s="619"/>
      <c r="CY36" s="620"/>
      <c r="CZ36" s="621">
        <v>15.8</v>
      </c>
      <c r="DA36" s="639"/>
      <c r="DB36" s="639"/>
      <c r="DC36" s="640"/>
      <c r="DD36" s="624">
        <v>747581</v>
      </c>
      <c r="DE36" s="619"/>
      <c r="DF36" s="619"/>
      <c r="DG36" s="619"/>
      <c r="DH36" s="619"/>
      <c r="DI36" s="619"/>
      <c r="DJ36" s="619"/>
      <c r="DK36" s="620"/>
      <c r="DL36" s="624">
        <v>641638</v>
      </c>
      <c r="DM36" s="619"/>
      <c r="DN36" s="619"/>
      <c r="DO36" s="619"/>
      <c r="DP36" s="619"/>
      <c r="DQ36" s="619"/>
      <c r="DR36" s="619"/>
      <c r="DS36" s="619"/>
      <c r="DT36" s="619"/>
      <c r="DU36" s="619"/>
      <c r="DV36" s="620"/>
      <c r="DW36" s="641">
        <v>15.6</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175786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1728</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309842</v>
      </c>
      <c r="CS37" s="637"/>
      <c r="CT37" s="637"/>
      <c r="CU37" s="637"/>
      <c r="CV37" s="637"/>
      <c r="CW37" s="637"/>
      <c r="CX37" s="637"/>
      <c r="CY37" s="638"/>
      <c r="CZ37" s="621">
        <v>4.9000000000000004</v>
      </c>
      <c r="DA37" s="639"/>
      <c r="DB37" s="639"/>
      <c r="DC37" s="640"/>
      <c r="DD37" s="624">
        <v>296403</v>
      </c>
      <c r="DE37" s="637"/>
      <c r="DF37" s="637"/>
      <c r="DG37" s="637"/>
      <c r="DH37" s="637"/>
      <c r="DI37" s="637"/>
      <c r="DJ37" s="637"/>
      <c r="DK37" s="638"/>
      <c r="DL37" s="624">
        <v>265812</v>
      </c>
      <c r="DM37" s="637"/>
      <c r="DN37" s="637"/>
      <c r="DO37" s="637"/>
      <c r="DP37" s="637"/>
      <c r="DQ37" s="637"/>
      <c r="DR37" s="637"/>
      <c r="DS37" s="637"/>
      <c r="DT37" s="637"/>
      <c r="DU37" s="637"/>
      <c r="DV37" s="638"/>
      <c r="DW37" s="641">
        <v>6.5</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316</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3066</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798297</v>
      </c>
      <c r="CS38" s="619"/>
      <c r="CT38" s="619"/>
      <c r="CU38" s="619"/>
      <c r="CV38" s="619"/>
      <c r="CW38" s="619"/>
      <c r="CX38" s="619"/>
      <c r="CY38" s="620"/>
      <c r="CZ38" s="621">
        <v>12.6</v>
      </c>
      <c r="DA38" s="639"/>
      <c r="DB38" s="639"/>
      <c r="DC38" s="640"/>
      <c r="DD38" s="624">
        <v>694495</v>
      </c>
      <c r="DE38" s="619"/>
      <c r="DF38" s="619"/>
      <c r="DG38" s="619"/>
      <c r="DH38" s="619"/>
      <c r="DI38" s="619"/>
      <c r="DJ38" s="619"/>
      <c r="DK38" s="620"/>
      <c r="DL38" s="624">
        <v>543274</v>
      </c>
      <c r="DM38" s="619"/>
      <c r="DN38" s="619"/>
      <c r="DO38" s="619"/>
      <c r="DP38" s="619"/>
      <c r="DQ38" s="619"/>
      <c r="DR38" s="619"/>
      <c r="DS38" s="619"/>
      <c r="DT38" s="619"/>
      <c r="DU38" s="619"/>
      <c r="DV38" s="620"/>
      <c r="DW38" s="641">
        <v>13.2</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316</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97</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79774</v>
      </c>
      <c r="CS39" s="637"/>
      <c r="CT39" s="637"/>
      <c r="CU39" s="637"/>
      <c r="CV39" s="637"/>
      <c r="CW39" s="637"/>
      <c r="CX39" s="637"/>
      <c r="CY39" s="638"/>
      <c r="CZ39" s="621">
        <v>1.3</v>
      </c>
      <c r="DA39" s="639"/>
      <c r="DB39" s="639"/>
      <c r="DC39" s="640"/>
      <c r="DD39" s="624">
        <v>64017</v>
      </c>
      <c r="DE39" s="637"/>
      <c r="DF39" s="637"/>
      <c r="DG39" s="637"/>
      <c r="DH39" s="637"/>
      <c r="DI39" s="637"/>
      <c r="DJ39" s="637"/>
      <c r="DK39" s="638"/>
      <c r="DL39" s="624" t="s">
        <v>316</v>
      </c>
      <c r="DM39" s="637"/>
      <c r="DN39" s="637"/>
      <c r="DO39" s="637"/>
      <c r="DP39" s="637"/>
      <c r="DQ39" s="637"/>
      <c r="DR39" s="637"/>
      <c r="DS39" s="637"/>
      <c r="DT39" s="637"/>
      <c r="DU39" s="637"/>
      <c r="DV39" s="638"/>
      <c r="DW39" s="641" t="s">
        <v>316</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161910</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112</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69060</v>
      </c>
      <c r="CS40" s="619"/>
      <c r="CT40" s="619"/>
      <c r="CU40" s="619"/>
      <c r="CV40" s="619"/>
      <c r="CW40" s="619"/>
      <c r="CX40" s="619"/>
      <c r="CY40" s="620"/>
      <c r="CZ40" s="621">
        <v>1.1000000000000001</v>
      </c>
      <c r="DA40" s="639"/>
      <c r="DB40" s="639"/>
      <c r="DC40" s="640"/>
      <c r="DD40" s="624">
        <v>69060</v>
      </c>
      <c r="DE40" s="619"/>
      <c r="DF40" s="619"/>
      <c r="DG40" s="619"/>
      <c r="DH40" s="619"/>
      <c r="DI40" s="619"/>
      <c r="DJ40" s="619"/>
      <c r="DK40" s="620"/>
      <c r="DL40" s="624" t="s">
        <v>316</v>
      </c>
      <c r="DM40" s="619"/>
      <c r="DN40" s="619"/>
      <c r="DO40" s="619"/>
      <c r="DP40" s="619"/>
      <c r="DQ40" s="619"/>
      <c r="DR40" s="619"/>
      <c r="DS40" s="619"/>
      <c r="DT40" s="619"/>
      <c r="DU40" s="619"/>
      <c r="DV40" s="620"/>
      <c r="DW40" s="641" t="s">
        <v>316</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460601</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291</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802156</v>
      </c>
      <c r="CS42" s="619"/>
      <c r="CT42" s="619"/>
      <c r="CU42" s="619"/>
      <c r="CV42" s="619"/>
      <c r="CW42" s="619"/>
      <c r="CX42" s="619"/>
      <c r="CY42" s="620"/>
      <c r="CZ42" s="621">
        <v>12.7</v>
      </c>
      <c r="DA42" s="622"/>
      <c r="DB42" s="622"/>
      <c r="DC42" s="623"/>
      <c r="DD42" s="624">
        <v>213684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25961</v>
      </c>
      <c r="CS43" s="637"/>
      <c r="CT43" s="637"/>
      <c r="CU43" s="637"/>
      <c r="CV43" s="637"/>
      <c r="CW43" s="637"/>
      <c r="CX43" s="637"/>
      <c r="CY43" s="638"/>
      <c r="CZ43" s="621">
        <v>0.4</v>
      </c>
      <c r="DA43" s="639"/>
      <c r="DB43" s="639"/>
      <c r="DC43" s="640"/>
      <c r="DD43" s="624">
        <v>25961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334</v>
      </c>
      <c r="CD44" s="631" t="s">
        <v>286</v>
      </c>
      <c r="CE44" s="632"/>
      <c r="CF44" s="615" t="s">
        <v>335</v>
      </c>
      <c r="CG44" s="616"/>
      <c r="CH44" s="616"/>
      <c r="CI44" s="616"/>
      <c r="CJ44" s="616"/>
      <c r="CK44" s="616"/>
      <c r="CL44" s="616"/>
      <c r="CM44" s="616"/>
      <c r="CN44" s="616"/>
      <c r="CO44" s="616"/>
      <c r="CP44" s="616"/>
      <c r="CQ44" s="617"/>
      <c r="CR44" s="618">
        <v>768719</v>
      </c>
      <c r="CS44" s="619"/>
      <c r="CT44" s="619"/>
      <c r="CU44" s="619"/>
      <c r="CV44" s="619"/>
      <c r="CW44" s="619"/>
      <c r="CX44" s="619"/>
      <c r="CY44" s="620"/>
      <c r="CZ44" s="621">
        <v>12.1</v>
      </c>
      <c r="DA44" s="622"/>
      <c r="DB44" s="622"/>
      <c r="DC44" s="623"/>
      <c r="DD44" s="624">
        <v>201405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336</v>
      </c>
      <c r="CG45" s="616"/>
      <c r="CH45" s="616"/>
      <c r="CI45" s="616"/>
      <c r="CJ45" s="616"/>
      <c r="CK45" s="616"/>
      <c r="CL45" s="616"/>
      <c r="CM45" s="616"/>
      <c r="CN45" s="616"/>
      <c r="CO45" s="616"/>
      <c r="CP45" s="616"/>
      <c r="CQ45" s="617"/>
      <c r="CR45" s="618">
        <v>459633</v>
      </c>
      <c r="CS45" s="637"/>
      <c r="CT45" s="637"/>
      <c r="CU45" s="637"/>
      <c r="CV45" s="637"/>
      <c r="CW45" s="637"/>
      <c r="CX45" s="637"/>
      <c r="CY45" s="638"/>
      <c r="CZ45" s="621">
        <v>7.3</v>
      </c>
      <c r="DA45" s="639"/>
      <c r="DB45" s="639"/>
      <c r="DC45" s="640"/>
      <c r="DD45" s="624">
        <v>48938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337</v>
      </c>
      <c r="CG46" s="616"/>
      <c r="CH46" s="616"/>
      <c r="CI46" s="616"/>
      <c r="CJ46" s="616"/>
      <c r="CK46" s="616"/>
      <c r="CL46" s="616"/>
      <c r="CM46" s="616"/>
      <c r="CN46" s="616"/>
      <c r="CO46" s="616"/>
      <c r="CP46" s="616"/>
      <c r="CQ46" s="617"/>
      <c r="CR46" s="618">
        <v>217097</v>
      </c>
      <c r="CS46" s="619"/>
      <c r="CT46" s="619"/>
      <c r="CU46" s="619"/>
      <c r="CV46" s="619"/>
      <c r="CW46" s="619"/>
      <c r="CX46" s="619"/>
      <c r="CY46" s="620"/>
      <c r="CZ46" s="621">
        <v>3.4</v>
      </c>
      <c r="DA46" s="622"/>
      <c r="DB46" s="622"/>
      <c r="DC46" s="623"/>
      <c r="DD46" s="624">
        <v>135402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338</v>
      </c>
      <c r="CG47" s="616"/>
      <c r="CH47" s="616"/>
      <c r="CI47" s="616"/>
      <c r="CJ47" s="616"/>
      <c r="CK47" s="616"/>
      <c r="CL47" s="616"/>
      <c r="CM47" s="616"/>
      <c r="CN47" s="616"/>
      <c r="CO47" s="616"/>
      <c r="CP47" s="616"/>
      <c r="CQ47" s="617"/>
      <c r="CR47" s="618">
        <v>33437</v>
      </c>
      <c r="CS47" s="637"/>
      <c r="CT47" s="637"/>
      <c r="CU47" s="637"/>
      <c r="CV47" s="637"/>
      <c r="CW47" s="637"/>
      <c r="CX47" s="637"/>
      <c r="CY47" s="638"/>
      <c r="CZ47" s="621">
        <v>0.5</v>
      </c>
      <c r="DA47" s="639"/>
      <c r="DB47" s="639"/>
      <c r="DC47" s="640"/>
      <c r="DD47" s="624">
        <v>12279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339</v>
      </c>
      <c r="CG48" s="616"/>
      <c r="CH48" s="616"/>
      <c r="CI48" s="616"/>
      <c r="CJ48" s="616"/>
      <c r="CK48" s="616"/>
      <c r="CL48" s="616"/>
      <c r="CM48" s="616"/>
      <c r="CN48" s="616"/>
      <c r="CO48" s="616"/>
      <c r="CP48" s="616"/>
      <c r="CQ48" s="617"/>
      <c r="CR48" s="618" t="s">
        <v>111</v>
      </c>
      <c r="CS48" s="619"/>
      <c r="CT48" s="619"/>
      <c r="CU48" s="619"/>
      <c r="CV48" s="619"/>
      <c r="CW48" s="619"/>
      <c r="CX48" s="619"/>
      <c r="CY48" s="620"/>
      <c r="CZ48" s="621" t="s">
        <v>111</v>
      </c>
      <c r="DA48" s="622"/>
      <c r="DB48" s="622"/>
      <c r="DC48" s="623"/>
      <c r="DD48" s="624" t="s">
        <v>111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340</v>
      </c>
      <c r="CE49" s="600"/>
      <c r="CF49" s="600"/>
      <c r="CG49" s="600"/>
      <c r="CH49" s="600"/>
      <c r="CI49" s="600"/>
      <c r="CJ49" s="600"/>
      <c r="CK49" s="600"/>
      <c r="CL49" s="600"/>
      <c r="CM49" s="600"/>
      <c r="CN49" s="600"/>
      <c r="CO49" s="600"/>
      <c r="CP49" s="600"/>
      <c r="CQ49" s="601"/>
      <c r="CR49" s="602">
        <v>6335668</v>
      </c>
      <c r="CS49" s="603"/>
      <c r="CT49" s="603"/>
      <c r="CU49" s="603"/>
      <c r="CV49" s="603"/>
      <c r="CW49" s="603"/>
      <c r="CX49" s="603"/>
      <c r="CY49" s="604"/>
      <c r="CZ49" s="605">
        <v>100</v>
      </c>
      <c r="DA49" s="606"/>
      <c r="DB49" s="606"/>
      <c r="DC49" s="607"/>
      <c r="DD49" s="608">
        <v>4277763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363</v>
      </c>
      <c r="C7" s="1077"/>
      <c r="D7" s="1077"/>
      <c r="E7" s="1077"/>
      <c r="F7" s="1077"/>
      <c r="G7" s="1077"/>
      <c r="H7" s="1077"/>
      <c r="I7" s="1077"/>
      <c r="J7" s="1077"/>
      <c r="K7" s="1077"/>
      <c r="L7" s="1077"/>
      <c r="M7" s="1077"/>
      <c r="N7" s="1077"/>
      <c r="O7" s="1077"/>
      <c r="P7" s="1078"/>
      <c r="Q7" s="1130">
        <v>6711</v>
      </c>
      <c r="R7" s="1131"/>
      <c r="S7" s="1131"/>
      <c r="T7" s="1131"/>
      <c r="U7" s="1131"/>
      <c r="V7" s="1131">
        <v>6336</v>
      </c>
      <c r="W7" s="1131"/>
      <c r="X7" s="1131"/>
      <c r="Y7" s="1131"/>
      <c r="Z7" s="1131"/>
      <c r="AA7" s="1131">
        <v>375</v>
      </c>
      <c r="AB7" s="1131"/>
      <c r="AC7" s="1131"/>
      <c r="AD7" s="1131"/>
      <c r="AE7" s="1132"/>
      <c r="AF7" s="1133">
        <v>359</v>
      </c>
      <c r="AG7" s="1134"/>
      <c r="AH7" s="1134"/>
      <c r="AI7" s="1134"/>
      <c r="AJ7" s="1135"/>
      <c r="AK7" s="1117">
        <v>37</v>
      </c>
      <c r="AL7" s="1118"/>
      <c r="AM7" s="1118"/>
      <c r="AN7" s="1118"/>
      <c r="AO7" s="1118"/>
      <c r="AP7" s="1118">
        <v>6061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533</v>
      </c>
      <c r="BT7" s="1122"/>
      <c r="BU7" s="1122"/>
      <c r="BV7" s="1122"/>
      <c r="BW7" s="1122"/>
      <c r="BX7" s="1122"/>
      <c r="BY7" s="1122"/>
      <c r="BZ7" s="1122"/>
      <c r="CA7" s="1122"/>
      <c r="CB7" s="1122"/>
      <c r="CC7" s="1122"/>
      <c r="CD7" s="1122"/>
      <c r="CE7" s="1122"/>
      <c r="CF7" s="1122"/>
      <c r="CG7" s="1123"/>
      <c r="CH7" s="1114">
        <v>-26</v>
      </c>
      <c r="CI7" s="1115"/>
      <c r="CJ7" s="1115"/>
      <c r="CK7" s="1115"/>
      <c r="CL7" s="1116"/>
      <c r="CM7" s="1114">
        <v>171</v>
      </c>
      <c r="CN7" s="1115"/>
      <c r="CO7" s="1115"/>
      <c r="CP7" s="1115"/>
      <c r="CQ7" s="1116"/>
      <c r="CR7" s="1114">
        <v>12</v>
      </c>
      <c r="CS7" s="1115"/>
      <c r="CT7" s="1115"/>
      <c r="CU7" s="1115"/>
      <c r="CV7" s="1116"/>
      <c r="CW7" s="1114">
        <v>12</v>
      </c>
      <c r="CX7" s="1115"/>
      <c r="CY7" s="1115"/>
      <c r="CZ7" s="1115"/>
      <c r="DA7" s="1116"/>
      <c r="DB7" s="1114" t="s">
        <v>534</v>
      </c>
      <c r="DC7" s="1115"/>
      <c r="DD7" s="1115"/>
      <c r="DE7" s="1115"/>
      <c r="DF7" s="1116"/>
      <c r="DG7" s="1114" t="s">
        <v>534</v>
      </c>
      <c r="DH7" s="1115"/>
      <c r="DI7" s="1115"/>
      <c r="DJ7" s="1115"/>
      <c r="DK7" s="1116"/>
      <c r="DL7" s="1114" t="s">
        <v>534</v>
      </c>
      <c r="DM7" s="1115"/>
      <c r="DN7" s="1115"/>
      <c r="DO7" s="1115"/>
      <c r="DP7" s="1116"/>
      <c r="DQ7" s="1114">
        <v>12</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359</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111</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346</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1713</v>
      </c>
      <c r="R28" s="1080"/>
      <c r="S28" s="1080"/>
      <c r="T28" s="1080"/>
      <c r="U28" s="1080"/>
      <c r="V28" s="1080">
        <v>1638</v>
      </c>
      <c r="W28" s="1080"/>
      <c r="X28" s="1080"/>
      <c r="Y28" s="1080"/>
      <c r="Z28" s="1080"/>
      <c r="AA28" s="1080">
        <v>75</v>
      </c>
      <c r="AB28" s="1080"/>
      <c r="AC28" s="1080"/>
      <c r="AD28" s="1080"/>
      <c r="AE28" s="1081"/>
      <c r="AF28" s="1082">
        <v>75</v>
      </c>
      <c r="AG28" s="1080"/>
      <c r="AH28" s="1080"/>
      <c r="AI28" s="1080"/>
      <c r="AJ28" s="1083"/>
      <c r="AK28" s="1084">
        <v>157</v>
      </c>
      <c r="AL28" s="1072"/>
      <c r="AM28" s="1072"/>
      <c r="AN28" s="1072"/>
      <c r="AO28" s="1072"/>
      <c r="AP28" s="1072" t="s">
        <v>534</v>
      </c>
      <c r="AQ28" s="1072"/>
      <c r="AR28" s="1072"/>
      <c r="AS28" s="1072"/>
      <c r="AT28" s="1072"/>
      <c r="AU28" s="1072" t="s">
        <v>534</v>
      </c>
      <c r="AV28" s="1072"/>
      <c r="AW28" s="1072"/>
      <c r="AX28" s="1072"/>
      <c r="AY28" s="1072"/>
      <c r="AZ28" s="1073" t="s">
        <v>534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7</v>
      </c>
      <c r="R29" s="1070"/>
      <c r="S29" s="1070"/>
      <c r="T29" s="1070"/>
      <c r="U29" s="1070"/>
      <c r="V29" s="1070">
        <v>7</v>
      </c>
      <c r="W29" s="1070"/>
      <c r="X29" s="1070"/>
      <c r="Y29" s="1070"/>
      <c r="Z29" s="1070"/>
      <c r="AA29" s="1070" t="s">
        <v>534</v>
      </c>
      <c r="AB29" s="1070"/>
      <c r="AC29" s="1070"/>
      <c r="AD29" s="1070"/>
      <c r="AE29" s="1071"/>
      <c r="AF29" s="1045" t="s">
        <v>111</v>
      </c>
      <c r="AG29" s="1046"/>
      <c r="AH29" s="1046"/>
      <c r="AI29" s="1046"/>
      <c r="AJ29" s="1047"/>
      <c r="AK29" s="1006">
        <v>5</v>
      </c>
      <c r="AL29" s="997"/>
      <c r="AM29" s="997"/>
      <c r="AN29" s="997"/>
      <c r="AO29" s="997"/>
      <c r="AP29" s="997" t="s">
        <v>534</v>
      </c>
      <c r="AQ29" s="997"/>
      <c r="AR29" s="997"/>
      <c r="AS29" s="997"/>
      <c r="AT29" s="997"/>
      <c r="AU29" s="997" t="s">
        <v>534</v>
      </c>
      <c r="AV29" s="997"/>
      <c r="AW29" s="997"/>
      <c r="AX29" s="997"/>
      <c r="AY29" s="997"/>
      <c r="AZ29" s="1068" t="s">
        <v>534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1538</v>
      </c>
      <c r="R30" s="1070"/>
      <c r="S30" s="1070"/>
      <c r="T30" s="1070"/>
      <c r="U30" s="1070"/>
      <c r="V30" s="1070">
        <v>1471</v>
      </c>
      <c r="W30" s="1070"/>
      <c r="X30" s="1070"/>
      <c r="Y30" s="1070"/>
      <c r="Z30" s="1070"/>
      <c r="AA30" s="1070">
        <v>67</v>
      </c>
      <c r="AB30" s="1070"/>
      <c r="AC30" s="1070"/>
      <c r="AD30" s="1070"/>
      <c r="AE30" s="1071"/>
      <c r="AF30" s="1045">
        <v>67</v>
      </c>
      <c r="AG30" s="1046"/>
      <c r="AH30" s="1046"/>
      <c r="AI30" s="1046"/>
      <c r="AJ30" s="1047"/>
      <c r="AK30" s="1006">
        <v>240</v>
      </c>
      <c r="AL30" s="997"/>
      <c r="AM30" s="997"/>
      <c r="AN30" s="997"/>
      <c r="AO30" s="997"/>
      <c r="AP30" s="997" t="s">
        <v>534</v>
      </c>
      <c r="AQ30" s="997"/>
      <c r="AR30" s="997"/>
      <c r="AS30" s="997"/>
      <c r="AT30" s="997"/>
      <c r="AU30" s="997" t="s">
        <v>534</v>
      </c>
      <c r="AV30" s="997"/>
      <c r="AW30" s="997"/>
      <c r="AX30" s="997"/>
      <c r="AY30" s="997"/>
      <c r="AZ30" s="1068" t="s">
        <v>534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133</v>
      </c>
      <c r="R31" s="1070"/>
      <c r="S31" s="1070"/>
      <c r="T31" s="1070"/>
      <c r="U31" s="1070"/>
      <c r="V31" s="1070">
        <v>132</v>
      </c>
      <c r="W31" s="1070"/>
      <c r="X31" s="1070"/>
      <c r="Y31" s="1070"/>
      <c r="Z31" s="1070"/>
      <c r="AA31" s="1070">
        <v>1</v>
      </c>
      <c r="AB31" s="1070"/>
      <c r="AC31" s="1070"/>
      <c r="AD31" s="1070"/>
      <c r="AE31" s="1071"/>
      <c r="AF31" s="1045">
        <v>1</v>
      </c>
      <c r="AG31" s="1046"/>
      <c r="AH31" s="1046"/>
      <c r="AI31" s="1046"/>
      <c r="AJ31" s="1047"/>
      <c r="AK31" s="1006">
        <v>54</v>
      </c>
      <c r="AL31" s="997"/>
      <c r="AM31" s="997"/>
      <c r="AN31" s="997"/>
      <c r="AO31" s="997"/>
      <c r="AP31" s="997" t="s">
        <v>534</v>
      </c>
      <c r="AQ31" s="997"/>
      <c r="AR31" s="997"/>
      <c r="AS31" s="997"/>
      <c r="AT31" s="997"/>
      <c r="AU31" s="997" t="s">
        <v>534</v>
      </c>
      <c r="AV31" s="997"/>
      <c r="AW31" s="997"/>
      <c r="AX31" s="997"/>
      <c r="AY31" s="997"/>
      <c r="AZ31" s="1068" t="s">
        <v>534</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175</v>
      </c>
      <c r="R32" s="1070"/>
      <c r="S32" s="1070"/>
      <c r="T32" s="1070"/>
      <c r="U32" s="1070"/>
      <c r="V32" s="1070">
        <v>151</v>
      </c>
      <c r="W32" s="1070"/>
      <c r="X32" s="1070"/>
      <c r="Y32" s="1070"/>
      <c r="Z32" s="1070"/>
      <c r="AA32" s="1070">
        <v>24</v>
      </c>
      <c r="AB32" s="1070"/>
      <c r="AC32" s="1070"/>
      <c r="AD32" s="1070"/>
      <c r="AE32" s="1071"/>
      <c r="AF32" s="1045">
        <v>242</v>
      </c>
      <c r="AG32" s="1046"/>
      <c r="AH32" s="1046"/>
      <c r="AI32" s="1046"/>
      <c r="AJ32" s="1047"/>
      <c r="AK32" s="1006" t="s">
        <v>534</v>
      </c>
      <c r="AL32" s="997"/>
      <c r="AM32" s="997"/>
      <c r="AN32" s="997"/>
      <c r="AO32" s="997"/>
      <c r="AP32" s="997">
        <v>449</v>
      </c>
      <c r="AQ32" s="997"/>
      <c r="AR32" s="997"/>
      <c r="AS32" s="997"/>
      <c r="AT32" s="997"/>
      <c r="AU32" s="997" t="s">
        <v>534</v>
      </c>
      <c r="AV32" s="997"/>
      <c r="AW32" s="997"/>
      <c r="AX32" s="997"/>
      <c r="AY32" s="997"/>
      <c r="AZ32" s="1068" t="s">
        <v>534</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493</v>
      </c>
      <c r="R33" s="1070"/>
      <c r="S33" s="1070"/>
      <c r="T33" s="1070"/>
      <c r="U33" s="1070"/>
      <c r="V33" s="1070">
        <v>480</v>
      </c>
      <c r="W33" s="1070"/>
      <c r="X33" s="1070"/>
      <c r="Y33" s="1070"/>
      <c r="Z33" s="1070"/>
      <c r="AA33" s="1070">
        <v>13</v>
      </c>
      <c r="AB33" s="1070"/>
      <c r="AC33" s="1070"/>
      <c r="AD33" s="1070"/>
      <c r="AE33" s="1071"/>
      <c r="AF33" s="1045">
        <v>10</v>
      </c>
      <c r="AG33" s="1046"/>
      <c r="AH33" s="1046"/>
      <c r="AI33" s="1046"/>
      <c r="AJ33" s="1047"/>
      <c r="AK33" s="1006">
        <v>176</v>
      </c>
      <c r="AL33" s="997"/>
      <c r="AM33" s="997"/>
      <c r="AN33" s="997"/>
      <c r="AO33" s="997"/>
      <c r="AP33" s="997">
        <v>2093</v>
      </c>
      <c r="AQ33" s="997"/>
      <c r="AR33" s="997"/>
      <c r="AS33" s="997"/>
      <c r="AT33" s="997"/>
      <c r="AU33" s="997">
        <v>1810</v>
      </c>
      <c r="AV33" s="997"/>
      <c r="AW33" s="997"/>
      <c r="AX33" s="997"/>
      <c r="AY33" s="997"/>
      <c r="AZ33" s="1068" t="s">
        <v>534</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396</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111</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389</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536</v>
      </c>
      <c r="C68" s="1012"/>
      <c r="D68" s="1012"/>
      <c r="E68" s="1012"/>
      <c r="F68" s="1012"/>
      <c r="G68" s="1012"/>
      <c r="H68" s="1012"/>
      <c r="I68" s="1012"/>
      <c r="J68" s="1012"/>
      <c r="K68" s="1012"/>
      <c r="L68" s="1012"/>
      <c r="M68" s="1012"/>
      <c r="N68" s="1012"/>
      <c r="O68" s="1012"/>
      <c r="P68" s="1013"/>
      <c r="Q68" s="1014">
        <v>2364</v>
      </c>
      <c r="R68" s="1008"/>
      <c r="S68" s="1008"/>
      <c r="T68" s="1008"/>
      <c r="U68" s="1008"/>
      <c r="V68" s="1008">
        <v>2207</v>
      </c>
      <c r="W68" s="1008"/>
      <c r="X68" s="1008"/>
      <c r="Y68" s="1008"/>
      <c r="Z68" s="1008"/>
      <c r="AA68" s="1008">
        <v>157</v>
      </c>
      <c r="AB68" s="1008"/>
      <c r="AC68" s="1008"/>
      <c r="AD68" s="1008"/>
      <c r="AE68" s="1008"/>
      <c r="AF68" s="1008">
        <v>157</v>
      </c>
      <c r="AG68" s="1008"/>
      <c r="AH68" s="1008"/>
      <c r="AI68" s="1008"/>
      <c r="AJ68" s="1008"/>
      <c r="AK68" s="1008" t="s">
        <v>544</v>
      </c>
      <c r="AL68" s="1008"/>
      <c r="AM68" s="1008"/>
      <c r="AN68" s="1008"/>
      <c r="AO68" s="1008"/>
      <c r="AP68" s="1008">
        <v>2104</v>
      </c>
      <c r="AQ68" s="1008"/>
      <c r="AR68" s="1008"/>
      <c r="AS68" s="1008"/>
      <c r="AT68" s="1008"/>
      <c r="AU68" s="1008">
        <v>141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537</v>
      </c>
      <c r="C69" s="1001"/>
      <c r="D69" s="1001"/>
      <c r="E69" s="1001"/>
      <c r="F69" s="1001"/>
      <c r="G69" s="1001"/>
      <c r="H69" s="1001"/>
      <c r="I69" s="1001"/>
      <c r="J69" s="1001"/>
      <c r="K69" s="1001"/>
      <c r="L69" s="1001"/>
      <c r="M69" s="1001"/>
      <c r="N69" s="1001"/>
      <c r="O69" s="1001"/>
      <c r="P69" s="1002"/>
      <c r="Q69" s="1003">
        <v>12</v>
      </c>
      <c r="R69" s="997"/>
      <c r="S69" s="997"/>
      <c r="T69" s="997"/>
      <c r="U69" s="997"/>
      <c r="V69" s="997">
        <v>12</v>
      </c>
      <c r="W69" s="997"/>
      <c r="X69" s="997"/>
      <c r="Y69" s="997"/>
      <c r="Z69" s="997"/>
      <c r="AA69" s="997">
        <v>0</v>
      </c>
      <c r="AB69" s="997"/>
      <c r="AC69" s="997"/>
      <c r="AD69" s="997"/>
      <c r="AE69" s="997"/>
      <c r="AF69" s="997">
        <v>0</v>
      </c>
      <c r="AG69" s="997"/>
      <c r="AH69" s="997"/>
      <c r="AI69" s="997"/>
      <c r="AJ69" s="997"/>
      <c r="AK69" s="997">
        <v>9</v>
      </c>
      <c r="AL69" s="997"/>
      <c r="AM69" s="997"/>
      <c r="AN69" s="997"/>
      <c r="AO69" s="997"/>
      <c r="AP69" s="997" t="s">
        <v>544</v>
      </c>
      <c r="AQ69" s="997"/>
      <c r="AR69" s="997"/>
      <c r="AS69" s="997"/>
      <c r="AT69" s="997"/>
      <c r="AU69" s="997" t="s">
        <v>534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538</v>
      </c>
      <c r="C70" s="1001"/>
      <c r="D70" s="1001"/>
      <c r="E70" s="1001"/>
      <c r="F70" s="1001"/>
      <c r="G70" s="1001"/>
      <c r="H70" s="1001"/>
      <c r="I70" s="1001"/>
      <c r="J70" s="1001"/>
      <c r="K70" s="1001"/>
      <c r="L70" s="1001"/>
      <c r="M70" s="1001"/>
      <c r="N70" s="1001"/>
      <c r="O70" s="1001"/>
      <c r="P70" s="1002"/>
      <c r="Q70" s="1003">
        <v>399</v>
      </c>
      <c r="R70" s="997"/>
      <c r="S70" s="997"/>
      <c r="T70" s="997"/>
      <c r="U70" s="997"/>
      <c r="V70" s="997">
        <v>367</v>
      </c>
      <c r="W70" s="997"/>
      <c r="X70" s="997"/>
      <c r="Y70" s="997"/>
      <c r="Z70" s="997"/>
      <c r="AA70" s="997">
        <v>32</v>
      </c>
      <c r="AB70" s="997"/>
      <c r="AC70" s="997"/>
      <c r="AD70" s="997"/>
      <c r="AE70" s="997"/>
      <c r="AF70" s="997">
        <v>32</v>
      </c>
      <c r="AG70" s="997"/>
      <c r="AH70" s="997"/>
      <c r="AI70" s="997"/>
      <c r="AJ70" s="997"/>
      <c r="AK70" s="997" t="s">
        <v>544</v>
      </c>
      <c r="AL70" s="997"/>
      <c r="AM70" s="997"/>
      <c r="AN70" s="997"/>
      <c r="AO70" s="997"/>
      <c r="AP70" s="997" t="s">
        <v>544</v>
      </c>
      <c r="AQ70" s="997"/>
      <c r="AR70" s="997"/>
      <c r="AS70" s="997"/>
      <c r="AT70" s="997"/>
      <c r="AU70" s="997" t="s">
        <v>534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539</v>
      </c>
      <c r="C71" s="1001"/>
      <c r="D71" s="1001"/>
      <c r="E71" s="1001"/>
      <c r="F71" s="1001"/>
      <c r="G71" s="1001"/>
      <c r="H71" s="1001"/>
      <c r="I71" s="1001"/>
      <c r="J71" s="1001"/>
      <c r="K71" s="1001"/>
      <c r="L71" s="1001"/>
      <c r="M71" s="1001"/>
      <c r="N71" s="1001"/>
      <c r="O71" s="1001"/>
      <c r="P71" s="1002"/>
      <c r="Q71" s="1003">
        <v>12246</v>
      </c>
      <c r="R71" s="997"/>
      <c r="S71" s="997"/>
      <c r="T71" s="997"/>
      <c r="U71" s="997"/>
      <c r="V71" s="997">
        <v>10158</v>
      </c>
      <c r="W71" s="997"/>
      <c r="X71" s="997"/>
      <c r="Y71" s="997"/>
      <c r="Z71" s="997"/>
      <c r="AA71" s="997">
        <v>2088</v>
      </c>
      <c r="AB71" s="997"/>
      <c r="AC71" s="997"/>
      <c r="AD71" s="997"/>
      <c r="AE71" s="997"/>
      <c r="AF71" s="997">
        <v>2088</v>
      </c>
      <c r="AG71" s="997"/>
      <c r="AH71" s="997"/>
      <c r="AI71" s="997"/>
      <c r="AJ71" s="997"/>
      <c r="AK71" s="997">
        <v>950</v>
      </c>
      <c r="AL71" s="997"/>
      <c r="AM71" s="997"/>
      <c r="AN71" s="997"/>
      <c r="AO71" s="997"/>
      <c r="AP71" s="997" t="s">
        <v>544</v>
      </c>
      <c r="AQ71" s="997"/>
      <c r="AR71" s="997"/>
      <c r="AS71" s="997"/>
      <c r="AT71" s="997"/>
      <c r="AU71" s="997" t="s">
        <v>534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540</v>
      </c>
      <c r="C72" s="1001"/>
      <c r="D72" s="1001"/>
      <c r="E72" s="1001"/>
      <c r="F72" s="1001"/>
      <c r="G72" s="1001"/>
      <c r="H72" s="1001"/>
      <c r="I72" s="1001"/>
      <c r="J72" s="1001"/>
      <c r="K72" s="1001"/>
      <c r="L72" s="1001"/>
      <c r="M72" s="1001"/>
      <c r="N72" s="1001"/>
      <c r="O72" s="1001"/>
      <c r="P72" s="1002"/>
      <c r="Q72" s="1003">
        <v>3590</v>
      </c>
      <c r="R72" s="997"/>
      <c r="S72" s="997"/>
      <c r="T72" s="997"/>
      <c r="U72" s="997"/>
      <c r="V72" s="997">
        <v>3879</v>
      </c>
      <c r="W72" s="997"/>
      <c r="X72" s="997"/>
      <c r="Y72" s="997"/>
      <c r="Z72" s="997"/>
      <c r="AA72" s="997">
        <v>-289</v>
      </c>
      <c r="AB72" s="997"/>
      <c r="AC72" s="997"/>
      <c r="AD72" s="997"/>
      <c r="AE72" s="997"/>
      <c r="AF72" s="997">
        <v>2028</v>
      </c>
      <c r="AG72" s="997"/>
      <c r="AH72" s="997"/>
      <c r="AI72" s="997"/>
      <c r="AJ72" s="997"/>
      <c r="AK72" s="997" t="s">
        <v>544</v>
      </c>
      <c r="AL72" s="997"/>
      <c r="AM72" s="997"/>
      <c r="AN72" s="997"/>
      <c r="AO72" s="997"/>
      <c r="AP72" s="997">
        <v>1950</v>
      </c>
      <c r="AQ72" s="997"/>
      <c r="AR72" s="997"/>
      <c r="AS72" s="997"/>
      <c r="AT72" s="997"/>
      <c r="AU72" s="997">
        <v>1459</v>
      </c>
      <c r="AV72" s="997"/>
      <c r="AW72" s="997"/>
      <c r="AX72" s="997"/>
      <c r="AY72" s="997"/>
      <c r="AZ72" s="998" t="s">
        <v>535</v>
      </c>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541</v>
      </c>
      <c r="C73" s="1001"/>
      <c r="D73" s="1001"/>
      <c r="E73" s="1001"/>
      <c r="F73" s="1001"/>
      <c r="G73" s="1001"/>
      <c r="H73" s="1001"/>
      <c r="I73" s="1001"/>
      <c r="J73" s="1001"/>
      <c r="K73" s="1001"/>
      <c r="L73" s="1001"/>
      <c r="M73" s="1001"/>
      <c r="N73" s="1001"/>
      <c r="O73" s="1001"/>
      <c r="P73" s="1002"/>
      <c r="Q73" s="1003">
        <v>886</v>
      </c>
      <c r="R73" s="997"/>
      <c r="S73" s="997"/>
      <c r="T73" s="997"/>
      <c r="U73" s="997"/>
      <c r="V73" s="997">
        <v>875</v>
      </c>
      <c r="W73" s="997"/>
      <c r="X73" s="997"/>
      <c r="Y73" s="997"/>
      <c r="Z73" s="997"/>
      <c r="AA73" s="997">
        <v>11</v>
      </c>
      <c r="AB73" s="997"/>
      <c r="AC73" s="997"/>
      <c r="AD73" s="997"/>
      <c r="AE73" s="997"/>
      <c r="AF73" s="997">
        <v>11</v>
      </c>
      <c r="AG73" s="997"/>
      <c r="AH73" s="997"/>
      <c r="AI73" s="997"/>
      <c r="AJ73" s="997"/>
      <c r="AK73" s="997" t="s">
        <v>544</v>
      </c>
      <c r="AL73" s="997"/>
      <c r="AM73" s="997"/>
      <c r="AN73" s="997"/>
      <c r="AO73" s="997"/>
      <c r="AP73" s="997" t="s">
        <v>544</v>
      </c>
      <c r="AQ73" s="997"/>
      <c r="AR73" s="997"/>
      <c r="AS73" s="997"/>
      <c r="AT73" s="997"/>
      <c r="AU73" s="997">
        <v>112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542</v>
      </c>
      <c r="C74" s="1001"/>
      <c r="D74" s="1001"/>
      <c r="E74" s="1001"/>
      <c r="F74" s="1001"/>
      <c r="G74" s="1001"/>
      <c r="H74" s="1001"/>
      <c r="I74" s="1001"/>
      <c r="J74" s="1001"/>
      <c r="K74" s="1001"/>
      <c r="L74" s="1001"/>
      <c r="M74" s="1001"/>
      <c r="N74" s="1001"/>
      <c r="O74" s="1001"/>
      <c r="P74" s="1002"/>
      <c r="Q74" s="1003">
        <v>284</v>
      </c>
      <c r="R74" s="997"/>
      <c r="S74" s="997"/>
      <c r="T74" s="997"/>
      <c r="U74" s="997"/>
      <c r="V74" s="997">
        <v>249</v>
      </c>
      <c r="W74" s="997"/>
      <c r="X74" s="997"/>
      <c r="Y74" s="997"/>
      <c r="Z74" s="997"/>
      <c r="AA74" s="997">
        <v>34</v>
      </c>
      <c r="AB74" s="997"/>
      <c r="AC74" s="997"/>
      <c r="AD74" s="997"/>
      <c r="AE74" s="997"/>
      <c r="AF74" s="997">
        <v>34</v>
      </c>
      <c r="AG74" s="997"/>
      <c r="AH74" s="997"/>
      <c r="AI74" s="997"/>
      <c r="AJ74" s="997"/>
      <c r="AK74" s="997" t="s">
        <v>544</v>
      </c>
      <c r="AL74" s="997"/>
      <c r="AM74" s="997"/>
      <c r="AN74" s="997"/>
      <c r="AO74" s="997"/>
      <c r="AP74" s="997" t="s">
        <v>544</v>
      </c>
      <c r="AQ74" s="997"/>
      <c r="AR74" s="997"/>
      <c r="AS74" s="997"/>
      <c r="AT74" s="997"/>
      <c r="AU74" s="997" t="s">
        <v>534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543</v>
      </c>
      <c r="C75" s="1001"/>
      <c r="D75" s="1001"/>
      <c r="E75" s="1001"/>
      <c r="F75" s="1001"/>
      <c r="G75" s="1001"/>
      <c r="H75" s="1001"/>
      <c r="I75" s="1001"/>
      <c r="J75" s="1001"/>
      <c r="K75" s="1001"/>
      <c r="L75" s="1001"/>
      <c r="M75" s="1001"/>
      <c r="N75" s="1001"/>
      <c r="O75" s="1001"/>
      <c r="P75" s="1002"/>
      <c r="Q75" s="1004">
        <v>286558</v>
      </c>
      <c r="R75" s="1005"/>
      <c r="S75" s="1005"/>
      <c r="T75" s="1005"/>
      <c r="U75" s="1006"/>
      <c r="V75" s="1007">
        <v>273159</v>
      </c>
      <c r="W75" s="1005"/>
      <c r="X75" s="1005"/>
      <c r="Y75" s="1005"/>
      <c r="Z75" s="1006"/>
      <c r="AA75" s="1007">
        <v>13399</v>
      </c>
      <c r="AB75" s="1005"/>
      <c r="AC75" s="1005"/>
      <c r="AD75" s="1005"/>
      <c r="AE75" s="1006"/>
      <c r="AF75" s="1007">
        <v>13399</v>
      </c>
      <c r="AG75" s="1005"/>
      <c r="AH75" s="1005"/>
      <c r="AI75" s="1005"/>
      <c r="AJ75" s="1006"/>
      <c r="AK75" s="1007">
        <v>294</v>
      </c>
      <c r="AL75" s="1005"/>
      <c r="AM75" s="1005"/>
      <c r="AN75" s="1005"/>
      <c r="AO75" s="1006"/>
      <c r="AP75" s="1007" t="s">
        <v>544</v>
      </c>
      <c r="AQ75" s="1005"/>
      <c r="AR75" s="1005"/>
      <c r="AS75" s="1005"/>
      <c r="AT75" s="1006"/>
      <c r="AU75" s="1007" t="s">
        <v>534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285</v>
      </c>
      <c r="AG109" s="918"/>
      <c r="AH109" s="918"/>
      <c r="AI109" s="918"/>
      <c r="AJ109" s="919"/>
      <c r="AK109" s="920" t="s">
        <v>284</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285</v>
      </c>
      <c r="BW109" s="918"/>
      <c r="BX109" s="918"/>
      <c r="BY109" s="918"/>
      <c r="BZ109" s="919"/>
      <c r="CA109" s="920" t="s">
        <v>284</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285</v>
      </c>
      <c r="DM109" s="918"/>
      <c r="DN109" s="918"/>
      <c r="DO109" s="918"/>
      <c r="DP109" s="919"/>
      <c r="DQ109" s="920" t="s">
        <v>284</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742946</v>
      </c>
      <c r="AB110" s="903"/>
      <c r="AC110" s="903"/>
      <c r="AD110" s="903"/>
      <c r="AE110" s="904"/>
      <c r="AF110" s="905">
        <v>705557</v>
      </c>
      <c r="AG110" s="903"/>
      <c r="AH110" s="903"/>
      <c r="AI110" s="903"/>
      <c r="AJ110" s="904"/>
      <c r="AK110" s="905">
        <v>697941</v>
      </c>
      <c r="AL110" s="903"/>
      <c r="AM110" s="903"/>
      <c r="AN110" s="903"/>
      <c r="AO110" s="904"/>
      <c r="AP110" s="906">
        <v>20.5</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6327570</v>
      </c>
      <c r="BR110" s="830"/>
      <c r="BS110" s="830"/>
      <c r="BT110" s="830"/>
      <c r="BU110" s="830"/>
      <c r="BV110" s="830">
        <v>6216430</v>
      </c>
      <c r="BW110" s="830"/>
      <c r="BX110" s="830"/>
      <c r="BY110" s="830"/>
      <c r="BZ110" s="830"/>
      <c r="CA110" s="830">
        <v>6060833</v>
      </c>
      <c r="CB110" s="830"/>
      <c r="CC110" s="830"/>
      <c r="CD110" s="830"/>
      <c r="CE110" s="830"/>
      <c r="CF110" s="891">
        <v>178.4</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111</v>
      </c>
      <c r="DH110" s="830"/>
      <c r="DI110" s="830"/>
      <c r="DJ110" s="830"/>
      <c r="DK110" s="830"/>
      <c r="DL110" s="830" t="s">
        <v>111</v>
      </c>
      <c r="DM110" s="830"/>
      <c r="DN110" s="830"/>
      <c r="DO110" s="830"/>
      <c r="DP110" s="830"/>
      <c r="DQ110" s="830" t="s">
        <v>111</v>
      </c>
      <c r="DR110" s="830"/>
      <c r="DS110" s="830"/>
      <c r="DT110" s="830"/>
      <c r="DU110" s="830"/>
      <c r="DV110" s="831" t="s">
        <v>111</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111</v>
      </c>
      <c r="AB111" s="939"/>
      <c r="AC111" s="939"/>
      <c r="AD111" s="939"/>
      <c r="AE111" s="940"/>
      <c r="AF111" s="941" t="s">
        <v>111</v>
      </c>
      <c r="AG111" s="939"/>
      <c r="AH111" s="939"/>
      <c r="AI111" s="939"/>
      <c r="AJ111" s="940"/>
      <c r="AK111" s="941" t="s">
        <v>111</v>
      </c>
      <c r="AL111" s="939"/>
      <c r="AM111" s="939"/>
      <c r="AN111" s="939"/>
      <c r="AO111" s="940"/>
      <c r="AP111" s="942" t="s">
        <v>111</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t="s">
        <v>111</v>
      </c>
      <c r="BR111" s="801"/>
      <c r="BS111" s="801"/>
      <c r="BT111" s="801"/>
      <c r="BU111" s="801"/>
      <c r="BV111" s="801" t="s">
        <v>111</v>
      </c>
      <c r="BW111" s="801"/>
      <c r="BX111" s="801"/>
      <c r="BY111" s="801"/>
      <c r="BZ111" s="801"/>
      <c r="CA111" s="801" t="s">
        <v>111</v>
      </c>
      <c r="CB111" s="801"/>
      <c r="CC111" s="801"/>
      <c r="CD111" s="801"/>
      <c r="CE111" s="801"/>
      <c r="CF111" s="878" t="s">
        <v>111</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111</v>
      </c>
      <c r="DH111" s="801"/>
      <c r="DI111" s="801"/>
      <c r="DJ111" s="801"/>
      <c r="DK111" s="801"/>
      <c r="DL111" s="801" t="s">
        <v>111</v>
      </c>
      <c r="DM111" s="801"/>
      <c r="DN111" s="801"/>
      <c r="DO111" s="801"/>
      <c r="DP111" s="801"/>
      <c r="DQ111" s="801" t="s">
        <v>111</v>
      </c>
      <c r="DR111" s="801"/>
      <c r="DS111" s="801"/>
      <c r="DT111" s="801"/>
      <c r="DU111" s="801"/>
      <c r="DV111" s="853" t="s">
        <v>111</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111</v>
      </c>
      <c r="AB112" s="814"/>
      <c r="AC112" s="814"/>
      <c r="AD112" s="814"/>
      <c r="AE112" s="815"/>
      <c r="AF112" s="816" t="s">
        <v>111</v>
      </c>
      <c r="AG112" s="814"/>
      <c r="AH112" s="814"/>
      <c r="AI112" s="814"/>
      <c r="AJ112" s="815"/>
      <c r="AK112" s="816" t="s">
        <v>111</v>
      </c>
      <c r="AL112" s="814"/>
      <c r="AM112" s="814"/>
      <c r="AN112" s="814"/>
      <c r="AO112" s="815"/>
      <c r="AP112" s="784" t="s">
        <v>111</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1843655</v>
      </c>
      <c r="BR112" s="801"/>
      <c r="BS112" s="801"/>
      <c r="BT112" s="801"/>
      <c r="BU112" s="801"/>
      <c r="BV112" s="801">
        <v>1827835</v>
      </c>
      <c r="BW112" s="801"/>
      <c r="BX112" s="801"/>
      <c r="BY112" s="801"/>
      <c r="BZ112" s="801"/>
      <c r="CA112" s="801">
        <v>1810033</v>
      </c>
      <c r="CB112" s="801"/>
      <c r="CC112" s="801"/>
      <c r="CD112" s="801"/>
      <c r="CE112" s="801"/>
      <c r="CF112" s="878">
        <v>53.3</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111</v>
      </c>
      <c r="DH112" s="801"/>
      <c r="DI112" s="801"/>
      <c r="DJ112" s="801"/>
      <c r="DK112" s="801"/>
      <c r="DL112" s="801" t="s">
        <v>111</v>
      </c>
      <c r="DM112" s="801"/>
      <c r="DN112" s="801"/>
      <c r="DO112" s="801"/>
      <c r="DP112" s="801"/>
      <c r="DQ112" s="801" t="s">
        <v>111</v>
      </c>
      <c r="DR112" s="801"/>
      <c r="DS112" s="801"/>
      <c r="DT112" s="801"/>
      <c r="DU112" s="801"/>
      <c r="DV112" s="853" t="s">
        <v>111</v>
      </c>
      <c r="DW112" s="853"/>
      <c r="DX112" s="853"/>
      <c r="DY112" s="853"/>
      <c r="DZ112" s="854"/>
    </row>
    <row r="113" spans="1:130" s="197" customFormat="1" ht="26.25" customHeight="1" x14ac:dyDescent="0.15">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157015</v>
      </c>
      <c r="AB113" s="939"/>
      <c r="AC113" s="939"/>
      <c r="AD113" s="939"/>
      <c r="AE113" s="940"/>
      <c r="AF113" s="941">
        <v>152687</v>
      </c>
      <c r="AG113" s="939"/>
      <c r="AH113" s="939"/>
      <c r="AI113" s="939"/>
      <c r="AJ113" s="940"/>
      <c r="AK113" s="941">
        <v>156320</v>
      </c>
      <c r="AL113" s="939"/>
      <c r="AM113" s="939"/>
      <c r="AN113" s="939"/>
      <c r="AO113" s="940"/>
      <c r="AP113" s="942">
        <v>4.5999999999999996</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1850249</v>
      </c>
      <c r="BR113" s="801"/>
      <c r="BS113" s="801"/>
      <c r="BT113" s="801"/>
      <c r="BU113" s="801"/>
      <c r="BV113" s="801">
        <v>1719752</v>
      </c>
      <c r="BW113" s="801"/>
      <c r="BX113" s="801"/>
      <c r="BY113" s="801"/>
      <c r="BZ113" s="801"/>
      <c r="CA113" s="801">
        <v>1712876</v>
      </c>
      <c r="CB113" s="801"/>
      <c r="CC113" s="801"/>
      <c r="CD113" s="801"/>
      <c r="CE113" s="801"/>
      <c r="CF113" s="878">
        <v>50.4</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111</v>
      </c>
      <c r="DH113" s="814"/>
      <c r="DI113" s="814"/>
      <c r="DJ113" s="814"/>
      <c r="DK113" s="815"/>
      <c r="DL113" s="816" t="s">
        <v>111</v>
      </c>
      <c r="DM113" s="814"/>
      <c r="DN113" s="814"/>
      <c r="DO113" s="814"/>
      <c r="DP113" s="815"/>
      <c r="DQ113" s="816" t="s">
        <v>111</v>
      </c>
      <c r="DR113" s="814"/>
      <c r="DS113" s="814"/>
      <c r="DT113" s="814"/>
      <c r="DU113" s="815"/>
      <c r="DV113" s="784" t="s">
        <v>111</v>
      </c>
      <c r="DW113" s="785"/>
      <c r="DX113" s="785"/>
      <c r="DY113" s="785"/>
      <c r="DZ113" s="786"/>
    </row>
    <row r="114" spans="1:130" s="197" customFormat="1" ht="26.25" customHeight="1" x14ac:dyDescent="0.15">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149191</v>
      </c>
      <c r="AB114" s="814"/>
      <c r="AC114" s="814"/>
      <c r="AD114" s="814"/>
      <c r="AE114" s="815"/>
      <c r="AF114" s="816">
        <v>147054</v>
      </c>
      <c r="AG114" s="814"/>
      <c r="AH114" s="814"/>
      <c r="AI114" s="814"/>
      <c r="AJ114" s="815"/>
      <c r="AK114" s="816">
        <v>129141</v>
      </c>
      <c r="AL114" s="814"/>
      <c r="AM114" s="814"/>
      <c r="AN114" s="814"/>
      <c r="AO114" s="815"/>
      <c r="AP114" s="784">
        <v>3.8</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1616024</v>
      </c>
      <c r="BR114" s="801"/>
      <c r="BS114" s="801"/>
      <c r="BT114" s="801"/>
      <c r="BU114" s="801"/>
      <c r="BV114" s="801">
        <v>1571061</v>
      </c>
      <c r="BW114" s="801"/>
      <c r="BX114" s="801"/>
      <c r="BY114" s="801"/>
      <c r="BZ114" s="801"/>
      <c r="CA114" s="801">
        <v>1577799</v>
      </c>
      <c r="CB114" s="801"/>
      <c r="CC114" s="801"/>
      <c r="CD114" s="801"/>
      <c r="CE114" s="801"/>
      <c r="CF114" s="878">
        <v>46.4</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111</v>
      </c>
      <c r="DH114" s="814"/>
      <c r="DI114" s="814"/>
      <c r="DJ114" s="814"/>
      <c r="DK114" s="815"/>
      <c r="DL114" s="816" t="s">
        <v>111</v>
      </c>
      <c r="DM114" s="814"/>
      <c r="DN114" s="814"/>
      <c r="DO114" s="814"/>
      <c r="DP114" s="815"/>
      <c r="DQ114" s="816" t="s">
        <v>111</v>
      </c>
      <c r="DR114" s="814"/>
      <c r="DS114" s="814"/>
      <c r="DT114" s="814"/>
      <c r="DU114" s="815"/>
      <c r="DV114" s="784" t="s">
        <v>111</v>
      </c>
      <c r="DW114" s="785"/>
      <c r="DX114" s="785"/>
      <c r="DY114" s="785"/>
      <c r="DZ114" s="786"/>
    </row>
    <row r="115" spans="1:130" s="197" customFormat="1" ht="26.25" customHeight="1" x14ac:dyDescent="0.15">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28727</v>
      </c>
      <c r="AB115" s="939"/>
      <c r="AC115" s="939"/>
      <c r="AD115" s="939"/>
      <c r="AE115" s="940"/>
      <c r="AF115" s="941">
        <v>28300</v>
      </c>
      <c r="AG115" s="939"/>
      <c r="AH115" s="939"/>
      <c r="AI115" s="939"/>
      <c r="AJ115" s="940"/>
      <c r="AK115" s="941">
        <v>27596</v>
      </c>
      <c r="AL115" s="939"/>
      <c r="AM115" s="939"/>
      <c r="AN115" s="939"/>
      <c r="AO115" s="940"/>
      <c r="AP115" s="942">
        <v>0.8</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111</v>
      </c>
      <c r="BR115" s="801"/>
      <c r="BS115" s="801"/>
      <c r="BT115" s="801"/>
      <c r="BU115" s="801"/>
      <c r="BV115" s="801" t="s">
        <v>111</v>
      </c>
      <c r="BW115" s="801"/>
      <c r="BX115" s="801"/>
      <c r="BY115" s="801"/>
      <c r="BZ115" s="801"/>
      <c r="CA115" s="801" t="s">
        <v>111</v>
      </c>
      <c r="CB115" s="801"/>
      <c r="CC115" s="801"/>
      <c r="CD115" s="801"/>
      <c r="CE115" s="801"/>
      <c r="CF115" s="878" t="s">
        <v>111</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111</v>
      </c>
      <c r="DH115" s="814"/>
      <c r="DI115" s="814"/>
      <c r="DJ115" s="814"/>
      <c r="DK115" s="815"/>
      <c r="DL115" s="816" t="s">
        <v>111</v>
      </c>
      <c r="DM115" s="814"/>
      <c r="DN115" s="814"/>
      <c r="DO115" s="814"/>
      <c r="DP115" s="815"/>
      <c r="DQ115" s="816" t="s">
        <v>111</v>
      </c>
      <c r="DR115" s="814"/>
      <c r="DS115" s="814"/>
      <c r="DT115" s="814"/>
      <c r="DU115" s="815"/>
      <c r="DV115" s="784" t="s">
        <v>111</v>
      </c>
      <c r="DW115" s="785"/>
      <c r="DX115" s="785"/>
      <c r="DY115" s="785"/>
      <c r="DZ115" s="786"/>
    </row>
    <row r="116" spans="1:130" s="197" customFormat="1" ht="26.25" customHeight="1" x14ac:dyDescent="0.15">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111</v>
      </c>
      <c r="AB116" s="814"/>
      <c r="AC116" s="814"/>
      <c r="AD116" s="814"/>
      <c r="AE116" s="815"/>
      <c r="AF116" s="816" t="s">
        <v>111</v>
      </c>
      <c r="AG116" s="814"/>
      <c r="AH116" s="814"/>
      <c r="AI116" s="814"/>
      <c r="AJ116" s="815"/>
      <c r="AK116" s="816" t="s">
        <v>111</v>
      </c>
      <c r="AL116" s="814"/>
      <c r="AM116" s="814"/>
      <c r="AN116" s="814"/>
      <c r="AO116" s="815"/>
      <c r="AP116" s="784" t="s">
        <v>111</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111</v>
      </c>
      <c r="BR116" s="801"/>
      <c r="BS116" s="801"/>
      <c r="BT116" s="801"/>
      <c r="BU116" s="801"/>
      <c r="BV116" s="801" t="s">
        <v>111</v>
      </c>
      <c r="BW116" s="801"/>
      <c r="BX116" s="801"/>
      <c r="BY116" s="801"/>
      <c r="BZ116" s="801"/>
      <c r="CA116" s="801" t="s">
        <v>111</v>
      </c>
      <c r="CB116" s="801"/>
      <c r="CC116" s="801"/>
      <c r="CD116" s="801"/>
      <c r="CE116" s="801"/>
      <c r="CF116" s="878" t="s">
        <v>111</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111</v>
      </c>
      <c r="DH116" s="814"/>
      <c r="DI116" s="814"/>
      <c r="DJ116" s="814"/>
      <c r="DK116" s="815"/>
      <c r="DL116" s="816" t="s">
        <v>111</v>
      </c>
      <c r="DM116" s="814"/>
      <c r="DN116" s="814"/>
      <c r="DO116" s="814"/>
      <c r="DP116" s="815"/>
      <c r="DQ116" s="816" t="s">
        <v>111</v>
      </c>
      <c r="DR116" s="814"/>
      <c r="DS116" s="814"/>
      <c r="DT116" s="814"/>
      <c r="DU116" s="815"/>
      <c r="DV116" s="784" t="s">
        <v>111</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1077879</v>
      </c>
      <c r="AB117" s="925"/>
      <c r="AC117" s="925"/>
      <c r="AD117" s="925"/>
      <c r="AE117" s="926"/>
      <c r="AF117" s="928">
        <v>1033598</v>
      </c>
      <c r="AG117" s="925"/>
      <c r="AH117" s="925"/>
      <c r="AI117" s="925"/>
      <c r="AJ117" s="926"/>
      <c r="AK117" s="928">
        <v>1010998</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111</v>
      </c>
      <c r="BR117" s="888"/>
      <c r="BS117" s="888"/>
      <c r="BT117" s="888"/>
      <c r="BU117" s="888"/>
      <c r="BV117" s="888" t="s">
        <v>111</v>
      </c>
      <c r="BW117" s="888"/>
      <c r="BX117" s="888"/>
      <c r="BY117" s="888"/>
      <c r="BZ117" s="888"/>
      <c r="CA117" s="888" t="s">
        <v>111</v>
      </c>
      <c r="CB117" s="888"/>
      <c r="CC117" s="888"/>
      <c r="CD117" s="888"/>
      <c r="CE117" s="888"/>
      <c r="CF117" s="878" t="s">
        <v>111</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111</v>
      </c>
      <c r="DH117" s="814"/>
      <c r="DI117" s="814"/>
      <c r="DJ117" s="814"/>
      <c r="DK117" s="815"/>
      <c r="DL117" s="816" t="s">
        <v>111</v>
      </c>
      <c r="DM117" s="814"/>
      <c r="DN117" s="814"/>
      <c r="DO117" s="814"/>
      <c r="DP117" s="815"/>
      <c r="DQ117" s="816" t="s">
        <v>111</v>
      </c>
      <c r="DR117" s="814"/>
      <c r="DS117" s="814"/>
      <c r="DT117" s="814"/>
      <c r="DU117" s="815"/>
      <c r="DV117" s="784" t="s">
        <v>111</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285</v>
      </c>
      <c r="AG118" s="918"/>
      <c r="AH118" s="918"/>
      <c r="AI118" s="918"/>
      <c r="AJ118" s="919"/>
      <c r="AK118" s="920" t="s">
        <v>284</v>
      </c>
      <c r="AL118" s="918"/>
      <c r="AM118" s="918"/>
      <c r="AN118" s="918"/>
      <c r="AO118" s="919"/>
      <c r="AP118" s="921" t="s">
        <v>400</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428</v>
      </c>
      <c r="BP118" s="868"/>
      <c r="BQ118" s="887">
        <v>11637498</v>
      </c>
      <c r="BR118" s="888"/>
      <c r="BS118" s="888"/>
      <c r="BT118" s="888"/>
      <c r="BU118" s="888"/>
      <c r="BV118" s="888">
        <v>11335078</v>
      </c>
      <c r="BW118" s="888"/>
      <c r="BX118" s="888"/>
      <c r="BY118" s="888"/>
      <c r="BZ118" s="888"/>
      <c r="CA118" s="888">
        <v>11161541</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111</v>
      </c>
      <c r="DH118" s="814"/>
      <c r="DI118" s="814"/>
      <c r="DJ118" s="814"/>
      <c r="DK118" s="815"/>
      <c r="DL118" s="816" t="s">
        <v>111</v>
      </c>
      <c r="DM118" s="814"/>
      <c r="DN118" s="814"/>
      <c r="DO118" s="814"/>
      <c r="DP118" s="815"/>
      <c r="DQ118" s="816" t="s">
        <v>111</v>
      </c>
      <c r="DR118" s="814"/>
      <c r="DS118" s="814"/>
      <c r="DT118" s="814"/>
      <c r="DU118" s="815"/>
      <c r="DV118" s="784" t="s">
        <v>111</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111</v>
      </c>
      <c r="AB119" s="903"/>
      <c r="AC119" s="903"/>
      <c r="AD119" s="903"/>
      <c r="AE119" s="904"/>
      <c r="AF119" s="905" t="s">
        <v>111</v>
      </c>
      <c r="AG119" s="903"/>
      <c r="AH119" s="903"/>
      <c r="AI119" s="903"/>
      <c r="AJ119" s="904"/>
      <c r="AK119" s="905" t="s">
        <v>111</v>
      </c>
      <c r="AL119" s="903"/>
      <c r="AM119" s="903"/>
      <c r="AN119" s="903"/>
      <c r="AO119" s="904"/>
      <c r="AP119" s="906" t="s">
        <v>111</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2819112</v>
      </c>
      <c r="BR119" s="830"/>
      <c r="BS119" s="830"/>
      <c r="BT119" s="830"/>
      <c r="BU119" s="830"/>
      <c r="BV119" s="830">
        <v>2766680</v>
      </c>
      <c r="BW119" s="830"/>
      <c r="BX119" s="830"/>
      <c r="BY119" s="830"/>
      <c r="BZ119" s="830"/>
      <c r="CA119" s="830">
        <v>2839576</v>
      </c>
      <c r="CB119" s="830"/>
      <c r="CC119" s="830"/>
      <c r="CD119" s="830"/>
      <c r="CE119" s="830"/>
      <c r="CF119" s="891">
        <v>83.6</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111</v>
      </c>
      <c r="DH119" s="747"/>
      <c r="DI119" s="747"/>
      <c r="DJ119" s="747"/>
      <c r="DK119" s="748"/>
      <c r="DL119" s="749" t="s">
        <v>111</v>
      </c>
      <c r="DM119" s="747"/>
      <c r="DN119" s="747"/>
      <c r="DO119" s="747"/>
      <c r="DP119" s="748"/>
      <c r="DQ119" s="749" t="s">
        <v>111</v>
      </c>
      <c r="DR119" s="747"/>
      <c r="DS119" s="747"/>
      <c r="DT119" s="747"/>
      <c r="DU119" s="748"/>
      <c r="DV119" s="837" t="s">
        <v>111</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111</v>
      </c>
      <c r="AB120" s="814"/>
      <c r="AC120" s="814"/>
      <c r="AD120" s="814"/>
      <c r="AE120" s="815"/>
      <c r="AF120" s="816" t="s">
        <v>111</v>
      </c>
      <c r="AG120" s="814"/>
      <c r="AH120" s="814"/>
      <c r="AI120" s="814"/>
      <c r="AJ120" s="815"/>
      <c r="AK120" s="816" t="s">
        <v>111</v>
      </c>
      <c r="AL120" s="814"/>
      <c r="AM120" s="814"/>
      <c r="AN120" s="814"/>
      <c r="AO120" s="815"/>
      <c r="AP120" s="784" t="s">
        <v>111</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222388</v>
      </c>
      <c r="BR120" s="801"/>
      <c r="BS120" s="801"/>
      <c r="BT120" s="801"/>
      <c r="BU120" s="801"/>
      <c r="BV120" s="801">
        <v>230462</v>
      </c>
      <c r="BW120" s="801"/>
      <c r="BX120" s="801"/>
      <c r="BY120" s="801"/>
      <c r="BZ120" s="801"/>
      <c r="CA120" s="801">
        <v>202075</v>
      </c>
      <c r="CB120" s="801"/>
      <c r="CC120" s="801"/>
      <c r="CD120" s="801"/>
      <c r="CE120" s="801"/>
      <c r="CF120" s="878">
        <v>5.9</v>
      </c>
      <c r="CG120" s="879"/>
      <c r="CH120" s="879"/>
      <c r="CI120" s="879"/>
      <c r="CJ120" s="879"/>
      <c r="CK120" s="880" t="s">
        <v>434</v>
      </c>
      <c r="CL120" s="840"/>
      <c r="CM120" s="840"/>
      <c r="CN120" s="840"/>
      <c r="CO120" s="841"/>
      <c r="CP120" s="884" t="s">
        <v>435</v>
      </c>
      <c r="CQ120" s="885"/>
      <c r="CR120" s="885"/>
      <c r="CS120" s="885"/>
      <c r="CT120" s="885"/>
      <c r="CU120" s="885"/>
      <c r="CV120" s="885"/>
      <c r="CW120" s="885"/>
      <c r="CX120" s="885"/>
      <c r="CY120" s="885"/>
      <c r="CZ120" s="885"/>
      <c r="DA120" s="885"/>
      <c r="DB120" s="885"/>
      <c r="DC120" s="885"/>
      <c r="DD120" s="885"/>
      <c r="DE120" s="885"/>
      <c r="DF120" s="886"/>
      <c r="DG120" s="829">
        <v>1843655</v>
      </c>
      <c r="DH120" s="830"/>
      <c r="DI120" s="830"/>
      <c r="DJ120" s="830"/>
      <c r="DK120" s="830"/>
      <c r="DL120" s="830">
        <v>1827835</v>
      </c>
      <c r="DM120" s="830"/>
      <c r="DN120" s="830"/>
      <c r="DO120" s="830"/>
      <c r="DP120" s="830"/>
      <c r="DQ120" s="830">
        <v>1810033</v>
      </c>
      <c r="DR120" s="830"/>
      <c r="DS120" s="830"/>
      <c r="DT120" s="830"/>
      <c r="DU120" s="830"/>
      <c r="DV120" s="831">
        <v>53.3</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111</v>
      </c>
      <c r="AB121" s="814"/>
      <c r="AC121" s="814"/>
      <c r="AD121" s="814"/>
      <c r="AE121" s="815"/>
      <c r="AF121" s="816" t="s">
        <v>111</v>
      </c>
      <c r="AG121" s="814"/>
      <c r="AH121" s="814"/>
      <c r="AI121" s="814"/>
      <c r="AJ121" s="815"/>
      <c r="AK121" s="816" t="s">
        <v>111</v>
      </c>
      <c r="AL121" s="814"/>
      <c r="AM121" s="814"/>
      <c r="AN121" s="814"/>
      <c r="AO121" s="815"/>
      <c r="AP121" s="784" t="s">
        <v>111</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5762387</v>
      </c>
      <c r="BR121" s="888"/>
      <c r="BS121" s="888"/>
      <c r="BT121" s="888"/>
      <c r="BU121" s="888"/>
      <c r="BV121" s="888">
        <v>5763321</v>
      </c>
      <c r="BW121" s="888"/>
      <c r="BX121" s="888"/>
      <c r="BY121" s="888"/>
      <c r="BZ121" s="888"/>
      <c r="CA121" s="888">
        <v>5797413</v>
      </c>
      <c r="CB121" s="888"/>
      <c r="CC121" s="888"/>
      <c r="CD121" s="888"/>
      <c r="CE121" s="888"/>
      <c r="CF121" s="889">
        <v>170.6</v>
      </c>
      <c r="CG121" s="890"/>
      <c r="CH121" s="890"/>
      <c r="CI121" s="890"/>
      <c r="CJ121" s="890"/>
      <c r="CK121" s="881"/>
      <c r="CL121" s="842"/>
      <c r="CM121" s="842"/>
      <c r="CN121" s="842"/>
      <c r="CO121" s="843"/>
      <c r="CP121" s="858" t="s">
        <v>438</v>
      </c>
      <c r="CQ121" s="859"/>
      <c r="CR121" s="859"/>
      <c r="CS121" s="859"/>
      <c r="CT121" s="859"/>
      <c r="CU121" s="859"/>
      <c r="CV121" s="859"/>
      <c r="CW121" s="859"/>
      <c r="CX121" s="859"/>
      <c r="CY121" s="859"/>
      <c r="CZ121" s="859"/>
      <c r="DA121" s="859"/>
      <c r="DB121" s="859"/>
      <c r="DC121" s="859"/>
      <c r="DD121" s="859"/>
      <c r="DE121" s="859"/>
      <c r="DF121" s="860"/>
      <c r="DG121" s="800" t="s">
        <v>111</v>
      </c>
      <c r="DH121" s="801"/>
      <c r="DI121" s="801"/>
      <c r="DJ121" s="801"/>
      <c r="DK121" s="801"/>
      <c r="DL121" s="801" t="s">
        <v>111</v>
      </c>
      <c r="DM121" s="801"/>
      <c r="DN121" s="801"/>
      <c r="DO121" s="801"/>
      <c r="DP121" s="801"/>
      <c r="DQ121" s="801" t="s">
        <v>111</v>
      </c>
      <c r="DR121" s="801"/>
      <c r="DS121" s="801"/>
      <c r="DT121" s="801"/>
      <c r="DU121" s="801"/>
      <c r="DV121" s="853" t="s">
        <v>111</v>
      </c>
      <c r="DW121" s="853"/>
      <c r="DX121" s="853"/>
      <c r="DY121" s="853"/>
      <c r="DZ121" s="854"/>
    </row>
    <row r="122" spans="1:130" s="197" customFormat="1" ht="26.25" customHeight="1" x14ac:dyDescent="0.15">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111</v>
      </c>
      <c r="AB122" s="814"/>
      <c r="AC122" s="814"/>
      <c r="AD122" s="814"/>
      <c r="AE122" s="815"/>
      <c r="AF122" s="816" t="s">
        <v>111</v>
      </c>
      <c r="AG122" s="814"/>
      <c r="AH122" s="814"/>
      <c r="AI122" s="814"/>
      <c r="AJ122" s="815"/>
      <c r="AK122" s="816" t="s">
        <v>111</v>
      </c>
      <c r="AL122" s="814"/>
      <c r="AM122" s="814"/>
      <c r="AN122" s="814"/>
      <c r="AO122" s="815"/>
      <c r="AP122" s="784" t="s">
        <v>111</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439</v>
      </c>
      <c r="BP122" s="868"/>
      <c r="BQ122" s="869">
        <v>8803887</v>
      </c>
      <c r="BR122" s="870"/>
      <c r="BS122" s="870"/>
      <c r="BT122" s="870"/>
      <c r="BU122" s="870"/>
      <c r="BV122" s="870">
        <v>8760463</v>
      </c>
      <c r="BW122" s="870"/>
      <c r="BX122" s="870"/>
      <c r="BY122" s="870"/>
      <c r="BZ122" s="870"/>
      <c r="CA122" s="870">
        <v>8839064</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t="s">
        <v>111</v>
      </c>
      <c r="DH122" s="801"/>
      <c r="DI122" s="801"/>
      <c r="DJ122" s="801"/>
      <c r="DK122" s="801"/>
      <c r="DL122" s="801" t="s">
        <v>111</v>
      </c>
      <c r="DM122" s="801"/>
      <c r="DN122" s="801"/>
      <c r="DO122" s="801"/>
      <c r="DP122" s="801"/>
      <c r="DQ122" s="801" t="s">
        <v>111</v>
      </c>
      <c r="DR122" s="801"/>
      <c r="DS122" s="801"/>
      <c r="DT122" s="801"/>
      <c r="DU122" s="801"/>
      <c r="DV122" s="853" t="s">
        <v>111</v>
      </c>
      <c r="DW122" s="853"/>
      <c r="DX122" s="853"/>
      <c r="DY122" s="853"/>
      <c r="DZ122" s="854"/>
    </row>
    <row r="123" spans="1:130" s="197" customFormat="1" ht="26.25" customHeight="1" thickBot="1" x14ac:dyDescent="0.2">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111</v>
      </c>
      <c r="AB123" s="814"/>
      <c r="AC123" s="814"/>
      <c r="AD123" s="814"/>
      <c r="AE123" s="815"/>
      <c r="AF123" s="816" t="s">
        <v>111</v>
      </c>
      <c r="AG123" s="814"/>
      <c r="AH123" s="814"/>
      <c r="AI123" s="814"/>
      <c r="AJ123" s="815"/>
      <c r="AK123" s="816" t="s">
        <v>111</v>
      </c>
      <c r="AL123" s="814"/>
      <c r="AM123" s="814"/>
      <c r="AN123" s="814"/>
      <c r="AO123" s="815"/>
      <c r="AP123" s="784" t="s">
        <v>111</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84.8</v>
      </c>
      <c r="BR123" s="862"/>
      <c r="BS123" s="862"/>
      <c r="BT123" s="862"/>
      <c r="BU123" s="862"/>
      <c r="BV123" s="862">
        <v>78.5</v>
      </c>
      <c r="BW123" s="862"/>
      <c r="BX123" s="862"/>
      <c r="BY123" s="862"/>
      <c r="BZ123" s="862"/>
      <c r="CA123" s="862">
        <v>68.3</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t="s">
        <v>111</v>
      </c>
      <c r="DH123" s="814"/>
      <c r="DI123" s="814"/>
      <c r="DJ123" s="814"/>
      <c r="DK123" s="815"/>
      <c r="DL123" s="816" t="s">
        <v>111</v>
      </c>
      <c r="DM123" s="814"/>
      <c r="DN123" s="814"/>
      <c r="DO123" s="814"/>
      <c r="DP123" s="815"/>
      <c r="DQ123" s="816" t="s">
        <v>111</v>
      </c>
      <c r="DR123" s="814"/>
      <c r="DS123" s="814"/>
      <c r="DT123" s="814"/>
      <c r="DU123" s="815"/>
      <c r="DV123" s="784" t="s">
        <v>111</v>
      </c>
      <c r="DW123" s="785"/>
      <c r="DX123" s="785"/>
      <c r="DY123" s="785"/>
      <c r="DZ123" s="786"/>
    </row>
    <row r="124" spans="1:130" s="197" customFormat="1" ht="26.25" customHeight="1" x14ac:dyDescent="0.15">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111</v>
      </c>
      <c r="AB124" s="814"/>
      <c r="AC124" s="814"/>
      <c r="AD124" s="814"/>
      <c r="AE124" s="815"/>
      <c r="AF124" s="816" t="s">
        <v>111</v>
      </c>
      <c r="AG124" s="814"/>
      <c r="AH124" s="814"/>
      <c r="AI124" s="814"/>
      <c r="AJ124" s="815"/>
      <c r="AK124" s="816" t="s">
        <v>111</v>
      </c>
      <c r="AL124" s="814"/>
      <c r="AM124" s="814"/>
      <c r="AN124" s="814"/>
      <c r="AO124" s="815"/>
      <c r="AP124" s="784" t="s">
        <v>111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111</v>
      </c>
      <c r="DH124" s="747"/>
      <c r="DI124" s="747"/>
      <c r="DJ124" s="747"/>
      <c r="DK124" s="748"/>
      <c r="DL124" s="749" t="s">
        <v>111</v>
      </c>
      <c r="DM124" s="747"/>
      <c r="DN124" s="747"/>
      <c r="DO124" s="747"/>
      <c r="DP124" s="748"/>
      <c r="DQ124" s="749" t="s">
        <v>111</v>
      </c>
      <c r="DR124" s="747"/>
      <c r="DS124" s="747"/>
      <c r="DT124" s="747"/>
      <c r="DU124" s="748"/>
      <c r="DV124" s="837" t="s">
        <v>111</v>
      </c>
      <c r="DW124" s="838"/>
      <c r="DX124" s="838"/>
      <c r="DY124" s="838"/>
      <c r="DZ124" s="839"/>
    </row>
    <row r="125" spans="1:130" s="197" customFormat="1" ht="26.25" customHeight="1" thickBot="1" x14ac:dyDescent="0.2">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111</v>
      </c>
      <c r="AB125" s="814"/>
      <c r="AC125" s="814"/>
      <c r="AD125" s="814"/>
      <c r="AE125" s="815"/>
      <c r="AF125" s="816" t="s">
        <v>111</v>
      </c>
      <c r="AG125" s="814"/>
      <c r="AH125" s="814"/>
      <c r="AI125" s="814"/>
      <c r="AJ125" s="815"/>
      <c r="AK125" s="816" t="s">
        <v>111</v>
      </c>
      <c r="AL125" s="814"/>
      <c r="AM125" s="814"/>
      <c r="AN125" s="814"/>
      <c r="AO125" s="815"/>
      <c r="AP125" s="784" t="s">
        <v>111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111</v>
      </c>
      <c r="DH125" s="830"/>
      <c r="DI125" s="830"/>
      <c r="DJ125" s="830"/>
      <c r="DK125" s="830"/>
      <c r="DL125" s="830" t="s">
        <v>111</v>
      </c>
      <c r="DM125" s="830"/>
      <c r="DN125" s="830"/>
      <c r="DO125" s="830"/>
      <c r="DP125" s="830"/>
      <c r="DQ125" s="830" t="s">
        <v>111</v>
      </c>
      <c r="DR125" s="830"/>
      <c r="DS125" s="830"/>
      <c r="DT125" s="830"/>
      <c r="DU125" s="830"/>
      <c r="DV125" s="831" t="s">
        <v>111</v>
      </c>
      <c r="DW125" s="831"/>
      <c r="DX125" s="831"/>
      <c r="DY125" s="831"/>
      <c r="DZ125" s="832"/>
    </row>
    <row r="126" spans="1:130" s="197" customFormat="1" ht="26.25" customHeight="1" x14ac:dyDescent="0.15">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14580</v>
      </c>
      <c r="AB126" s="814"/>
      <c r="AC126" s="814"/>
      <c r="AD126" s="814"/>
      <c r="AE126" s="815"/>
      <c r="AF126" s="816">
        <v>12966</v>
      </c>
      <c r="AG126" s="814"/>
      <c r="AH126" s="814"/>
      <c r="AI126" s="814"/>
      <c r="AJ126" s="815"/>
      <c r="AK126" s="816">
        <v>12113</v>
      </c>
      <c r="AL126" s="814"/>
      <c r="AM126" s="814"/>
      <c r="AN126" s="814"/>
      <c r="AO126" s="815"/>
      <c r="AP126" s="784">
        <v>0.4</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111</v>
      </c>
      <c r="DH126" s="801"/>
      <c r="DI126" s="801"/>
      <c r="DJ126" s="801"/>
      <c r="DK126" s="801"/>
      <c r="DL126" s="801" t="s">
        <v>111</v>
      </c>
      <c r="DM126" s="801"/>
      <c r="DN126" s="801"/>
      <c r="DO126" s="801"/>
      <c r="DP126" s="801"/>
      <c r="DQ126" s="801" t="s">
        <v>111</v>
      </c>
      <c r="DR126" s="801"/>
      <c r="DS126" s="801"/>
      <c r="DT126" s="801"/>
      <c r="DU126" s="801"/>
      <c r="DV126" s="853" t="s">
        <v>111</v>
      </c>
      <c r="DW126" s="853"/>
      <c r="DX126" s="853"/>
      <c r="DY126" s="853"/>
      <c r="DZ126" s="854"/>
    </row>
    <row r="127" spans="1:130" s="197" customFormat="1" ht="26.25" customHeight="1" thickBot="1" x14ac:dyDescent="0.2">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14147</v>
      </c>
      <c r="AB127" s="814"/>
      <c r="AC127" s="814"/>
      <c r="AD127" s="814"/>
      <c r="AE127" s="815"/>
      <c r="AF127" s="816">
        <v>15334</v>
      </c>
      <c r="AG127" s="814"/>
      <c r="AH127" s="814"/>
      <c r="AI127" s="814"/>
      <c r="AJ127" s="815"/>
      <c r="AK127" s="816">
        <v>15483</v>
      </c>
      <c r="AL127" s="814"/>
      <c r="AM127" s="814"/>
      <c r="AN127" s="814"/>
      <c r="AO127" s="815"/>
      <c r="AP127" s="784">
        <v>0.5</v>
      </c>
      <c r="AQ127" s="785"/>
      <c r="AR127" s="785"/>
      <c r="AS127" s="785"/>
      <c r="AT127" s="786"/>
      <c r="AU127" s="233"/>
      <c r="AV127" s="233"/>
      <c r="AW127" s="233"/>
      <c r="AX127" s="787" t="s">
        <v>452</v>
      </c>
      <c r="AY127" s="788"/>
      <c r="AZ127" s="788"/>
      <c r="BA127" s="788"/>
      <c r="BB127" s="788"/>
      <c r="BC127" s="788"/>
      <c r="BD127" s="788"/>
      <c r="BE127" s="789"/>
      <c r="BF127" s="790" t="s">
        <v>111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111</v>
      </c>
      <c r="DH127" s="850"/>
      <c r="DI127" s="850"/>
      <c r="DJ127" s="850"/>
      <c r="DK127" s="850"/>
      <c r="DL127" s="850" t="s">
        <v>111</v>
      </c>
      <c r="DM127" s="850"/>
      <c r="DN127" s="850"/>
      <c r="DO127" s="850"/>
      <c r="DP127" s="850"/>
      <c r="DQ127" s="850" t="s">
        <v>111</v>
      </c>
      <c r="DR127" s="850"/>
      <c r="DS127" s="850"/>
      <c r="DT127" s="850"/>
      <c r="DU127" s="850"/>
      <c r="DV127" s="851" t="s">
        <v>111</v>
      </c>
      <c r="DW127" s="851"/>
      <c r="DX127" s="851"/>
      <c r="DY127" s="851"/>
      <c r="DZ127" s="852"/>
    </row>
    <row r="128" spans="1:130" s="197" customFormat="1" ht="26.25" customHeight="1" x14ac:dyDescent="0.15">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35520</v>
      </c>
      <c r="AB128" s="754"/>
      <c r="AC128" s="754"/>
      <c r="AD128" s="754"/>
      <c r="AE128" s="755"/>
      <c r="AF128" s="756">
        <v>32941</v>
      </c>
      <c r="AG128" s="754"/>
      <c r="AH128" s="754"/>
      <c r="AI128" s="754"/>
      <c r="AJ128" s="755"/>
      <c r="AK128" s="756">
        <v>31277</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111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3980273</v>
      </c>
      <c r="AB129" s="814"/>
      <c r="AC129" s="814"/>
      <c r="AD129" s="814"/>
      <c r="AE129" s="815"/>
      <c r="AF129" s="816">
        <v>3905506</v>
      </c>
      <c r="AG129" s="814"/>
      <c r="AH129" s="814"/>
      <c r="AI129" s="814"/>
      <c r="AJ129" s="815"/>
      <c r="AK129" s="816">
        <v>4041083</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11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641484</v>
      </c>
      <c r="AB130" s="814"/>
      <c r="AC130" s="814"/>
      <c r="AD130" s="814"/>
      <c r="AE130" s="815"/>
      <c r="AF130" s="816">
        <v>628785</v>
      </c>
      <c r="AG130" s="814"/>
      <c r="AH130" s="814"/>
      <c r="AI130" s="814"/>
      <c r="AJ130" s="815"/>
      <c r="AK130" s="816">
        <v>642959</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v>68.3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3338789</v>
      </c>
      <c r="AB131" s="747"/>
      <c r="AC131" s="747"/>
      <c r="AD131" s="747"/>
      <c r="AE131" s="748"/>
      <c r="AF131" s="749">
        <v>3276721</v>
      </c>
      <c r="AG131" s="747"/>
      <c r="AH131" s="747"/>
      <c r="AI131" s="747"/>
      <c r="AJ131" s="748"/>
      <c r="AK131" s="749">
        <v>3398124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12.006598800000001</v>
      </c>
      <c r="AB132" s="770"/>
      <c r="AC132" s="770"/>
      <c r="AD132" s="770"/>
      <c r="AE132" s="771"/>
      <c r="AF132" s="772">
        <v>11.34890642</v>
      </c>
      <c r="AG132" s="770"/>
      <c r="AH132" s="770"/>
      <c r="AI132" s="770"/>
      <c r="AJ132" s="771"/>
      <c r="AK132" s="772">
        <v>9.9102328229999994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13</v>
      </c>
      <c r="AB133" s="779"/>
      <c r="AC133" s="779"/>
      <c r="AD133" s="779"/>
      <c r="AE133" s="780"/>
      <c r="AF133" s="778">
        <v>12</v>
      </c>
      <c r="AG133" s="779"/>
      <c r="AH133" s="779"/>
      <c r="AI133" s="779"/>
      <c r="AJ133" s="780"/>
      <c r="AK133" s="778">
        <v>11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9" t="s">
        <v>468</v>
      </c>
      <c r="L7" s="254"/>
      <c r="M7" s="255" t="s">
        <v>469</v>
      </c>
      <c r="N7" s="256"/>
    </row>
    <row r="8" spans="1:16" x14ac:dyDescent="0.15">
      <c r="A8" s="248"/>
      <c r="B8" s="244"/>
      <c r="C8" s="244"/>
      <c r="D8" s="244"/>
      <c r="E8" s="244"/>
      <c r="F8" s="244"/>
      <c r="G8" s="257"/>
      <c r="H8" s="258"/>
      <c r="I8" s="258"/>
      <c r="J8" s="259"/>
      <c r="K8" s="1150"/>
      <c r="L8" s="260" t="s">
        <v>470</v>
      </c>
      <c r="M8" s="261" t="s">
        <v>471</v>
      </c>
      <c r="N8" s="262" t="s">
        <v>472</v>
      </c>
    </row>
    <row r="9" spans="1:16" x14ac:dyDescent="0.15">
      <c r="A9" s="248"/>
      <c r="B9" s="244"/>
      <c r="C9" s="244"/>
      <c r="D9" s="244"/>
      <c r="E9" s="244"/>
      <c r="F9" s="244"/>
      <c r="G9" s="1163" t="s">
        <v>473</v>
      </c>
      <c r="H9" s="1164"/>
      <c r="I9" s="1164"/>
      <c r="J9" s="1165"/>
      <c r="K9" s="263">
        <v>928550</v>
      </c>
      <c r="L9" s="264">
        <v>91348</v>
      </c>
      <c r="M9" s="265">
        <v>133600</v>
      </c>
      <c r="N9" s="266">
        <v>-31.6</v>
      </c>
    </row>
    <row r="10" spans="1:16" x14ac:dyDescent="0.15">
      <c r="A10" s="248"/>
      <c r="B10" s="244"/>
      <c r="C10" s="244"/>
      <c r="D10" s="244"/>
      <c r="E10" s="244"/>
      <c r="F10" s="244"/>
      <c r="G10" s="1163" t="s">
        <v>474</v>
      </c>
      <c r="H10" s="1164"/>
      <c r="I10" s="1164"/>
      <c r="J10" s="1165"/>
      <c r="K10" s="267">
        <v>37955</v>
      </c>
      <c r="L10" s="268">
        <v>3734</v>
      </c>
      <c r="M10" s="269">
        <v>14806</v>
      </c>
      <c r="N10" s="270">
        <v>-74.8</v>
      </c>
    </row>
    <row r="11" spans="1:16" ht="13.5" customHeight="1" x14ac:dyDescent="0.15">
      <c r="A11" s="248"/>
      <c r="B11" s="244"/>
      <c r="C11" s="244"/>
      <c r="D11" s="244"/>
      <c r="E11" s="244"/>
      <c r="F11" s="244"/>
      <c r="G11" s="1163" t="s">
        <v>475</v>
      </c>
      <c r="H11" s="1164"/>
      <c r="I11" s="1164"/>
      <c r="J11" s="1165"/>
      <c r="K11" s="267">
        <v>138711</v>
      </c>
      <c r="L11" s="268">
        <v>13646</v>
      </c>
      <c r="M11" s="269">
        <v>22006</v>
      </c>
      <c r="N11" s="270">
        <v>-38</v>
      </c>
    </row>
    <row r="12" spans="1:16" ht="13.5" customHeight="1" x14ac:dyDescent="0.15">
      <c r="A12" s="248"/>
      <c r="B12" s="244"/>
      <c r="C12" s="244"/>
      <c r="D12" s="244"/>
      <c r="E12" s="244"/>
      <c r="F12" s="244"/>
      <c r="G12" s="1163" t="s">
        <v>476</v>
      </c>
      <c r="H12" s="1164"/>
      <c r="I12" s="1164"/>
      <c r="J12" s="1165"/>
      <c r="K12" s="267" t="s">
        <v>477</v>
      </c>
      <c r="L12" s="268" t="s">
        <v>477</v>
      </c>
      <c r="M12" s="269">
        <v>3064</v>
      </c>
      <c r="N12" s="270" t="s">
        <v>477</v>
      </c>
    </row>
    <row r="13" spans="1:16" ht="13.5" customHeight="1" x14ac:dyDescent="0.15">
      <c r="A13" s="248"/>
      <c r="B13" s="244"/>
      <c r="C13" s="244"/>
      <c r="D13" s="244"/>
      <c r="E13" s="244"/>
      <c r="F13" s="244"/>
      <c r="G13" s="1163" t="s">
        <v>478</v>
      </c>
      <c r="H13" s="1164"/>
      <c r="I13" s="1164"/>
      <c r="J13" s="1165"/>
      <c r="K13" s="267" t="s">
        <v>477</v>
      </c>
      <c r="L13" s="268" t="s">
        <v>477</v>
      </c>
      <c r="M13" s="269" t="s">
        <v>477</v>
      </c>
      <c r="N13" s="270" t="s">
        <v>477</v>
      </c>
    </row>
    <row r="14" spans="1:16" ht="13.5" customHeight="1" x14ac:dyDescent="0.15">
      <c r="A14" s="248"/>
      <c r="B14" s="244"/>
      <c r="C14" s="244"/>
      <c r="D14" s="244"/>
      <c r="E14" s="244"/>
      <c r="F14" s="244"/>
      <c r="G14" s="1163" t="s">
        <v>479</v>
      </c>
      <c r="H14" s="1164"/>
      <c r="I14" s="1164"/>
      <c r="J14" s="1165"/>
      <c r="K14" s="267">
        <v>64343</v>
      </c>
      <c r="L14" s="268">
        <v>6330</v>
      </c>
      <c r="M14" s="269">
        <v>5782</v>
      </c>
      <c r="N14" s="270">
        <v>9.5</v>
      </c>
    </row>
    <row r="15" spans="1:16" ht="13.5" customHeight="1" x14ac:dyDescent="0.15">
      <c r="A15" s="248"/>
      <c r="B15" s="244"/>
      <c r="C15" s="244"/>
      <c r="D15" s="244"/>
      <c r="E15" s="244"/>
      <c r="F15" s="244"/>
      <c r="G15" s="1163" t="s">
        <v>480</v>
      </c>
      <c r="H15" s="1164"/>
      <c r="I15" s="1164"/>
      <c r="J15" s="1165"/>
      <c r="K15" s="267">
        <v>25961</v>
      </c>
      <c r="L15" s="268">
        <v>2554</v>
      </c>
      <c r="M15" s="269">
        <v>3053</v>
      </c>
      <c r="N15" s="270">
        <v>-16.3</v>
      </c>
    </row>
    <row r="16" spans="1:16" x14ac:dyDescent="0.15">
      <c r="A16" s="248"/>
      <c r="B16" s="244"/>
      <c r="C16" s="244"/>
      <c r="D16" s="244"/>
      <c r="E16" s="244"/>
      <c r="F16" s="244"/>
      <c r="G16" s="1166" t="s">
        <v>481</v>
      </c>
      <c r="H16" s="1167"/>
      <c r="I16" s="1167"/>
      <c r="J16" s="1168"/>
      <c r="K16" s="268">
        <v>-75178</v>
      </c>
      <c r="L16" s="268">
        <v>-7396</v>
      </c>
      <c r="M16" s="269">
        <v>-14525</v>
      </c>
      <c r="N16" s="270">
        <v>-49.1</v>
      </c>
    </row>
    <row r="17" spans="1:16" x14ac:dyDescent="0.15">
      <c r="A17" s="248"/>
      <c r="B17" s="244"/>
      <c r="C17" s="244"/>
      <c r="D17" s="244"/>
      <c r="E17" s="244"/>
      <c r="F17" s="244"/>
      <c r="G17" s="1166" t="s">
        <v>168</v>
      </c>
      <c r="H17" s="1167"/>
      <c r="I17" s="1167"/>
      <c r="J17" s="1168"/>
      <c r="K17" s="268">
        <v>1120342</v>
      </c>
      <c r="L17" s="268">
        <v>110216</v>
      </c>
      <c r="M17" s="269">
        <v>167785</v>
      </c>
      <c r="N17" s="270">
        <v>-34.299999999999997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60" t="s">
        <v>486</v>
      </c>
      <c r="H21" s="1161"/>
      <c r="I21" s="1161"/>
      <c r="J21" s="1162"/>
      <c r="K21" s="280">
        <v>10.130000000000001</v>
      </c>
      <c r="L21" s="281">
        <v>15.11</v>
      </c>
      <c r="M21" s="282">
        <v>-4.9800000000000004</v>
      </c>
      <c r="N21" s="249"/>
      <c r="O21" s="283"/>
      <c r="P21" s="279"/>
    </row>
    <row r="22" spans="1:16" s="284" customFormat="1" x14ac:dyDescent="0.15">
      <c r="A22" s="279"/>
      <c r="B22" s="249"/>
      <c r="C22" s="249"/>
      <c r="D22" s="249"/>
      <c r="E22" s="249"/>
      <c r="F22" s="249"/>
      <c r="G22" s="1160" t="s">
        <v>487</v>
      </c>
      <c r="H22" s="1161"/>
      <c r="I22" s="1161"/>
      <c r="J22" s="1162"/>
      <c r="K22" s="285">
        <v>98.6</v>
      </c>
      <c r="L22" s="286">
        <v>96.1</v>
      </c>
      <c r="M22" s="287">
        <v>2.5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9" t="s">
        <v>468</v>
      </c>
      <c r="L30" s="254"/>
      <c r="M30" s="255" t="s">
        <v>469</v>
      </c>
      <c r="N30" s="256"/>
    </row>
    <row r="31" spans="1:16" x14ac:dyDescent="0.15">
      <c r="A31" s="248"/>
      <c r="B31" s="244"/>
      <c r="C31" s="244"/>
      <c r="D31" s="244"/>
      <c r="E31" s="244"/>
      <c r="F31" s="244"/>
      <c r="G31" s="257"/>
      <c r="H31" s="258"/>
      <c r="I31" s="258"/>
      <c r="J31" s="259"/>
      <c r="K31" s="1150"/>
      <c r="L31" s="260" t="s">
        <v>470</v>
      </c>
      <c r="M31" s="261" t="s">
        <v>471</v>
      </c>
      <c r="N31" s="262" t="s">
        <v>472</v>
      </c>
    </row>
    <row r="32" spans="1:16" ht="27" customHeight="1" x14ac:dyDescent="0.15">
      <c r="A32" s="248"/>
      <c r="B32" s="244"/>
      <c r="C32" s="244"/>
      <c r="D32" s="244"/>
      <c r="E32" s="244"/>
      <c r="F32" s="244"/>
      <c r="G32" s="1151" t="s">
        <v>491</v>
      </c>
      <c r="H32" s="1152"/>
      <c r="I32" s="1152"/>
      <c r="J32" s="1153"/>
      <c r="K32" s="294">
        <v>697941</v>
      </c>
      <c r="L32" s="294">
        <v>68661</v>
      </c>
      <c r="M32" s="295">
        <v>102348</v>
      </c>
      <c r="N32" s="296">
        <v>-32.9</v>
      </c>
    </row>
    <row r="33" spans="1:16" ht="13.5" customHeight="1" x14ac:dyDescent="0.15">
      <c r="A33" s="248"/>
      <c r="B33" s="244"/>
      <c r="C33" s="244"/>
      <c r="D33" s="244"/>
      <c r="E33" s="244"/>
      <c r="F33" s="244"/>
      <c r="G33" s="1151" t="s">
        <v>492</v>
      </c>
      <c r="H33" s="1152"/>
      <c r="I33" s="1152"/>
      <c r="J33" s="1153"/>
      <c r="K33" s="294" t="s">
        <v>477</v>
      </c>
      <c r="L33" s="294" t="s">
        <v>477</v>
      </c>
      <c r="M33" s="295" t="s">
        <v>477</v>
      </c>
      <c r="N33" s="296" t="s">
        <v>477</v>
      </c>
    </row>
    <row r="34" spans="1:16" ht="27" customHeight="1" x14ac:dyDescent="0.15">
      <c r="A34" s="248"/>
      <c r="B34" s="244"/>
      <c r="C34" s="244"/>
      <c r="D34" s="244"/>
      <c r="E34" s="244"/>
      <c r="F34" s="244"/>
      <c r="G34" s="1151" t="s">
        <v>493</v>
      </c>
      <c r="H34" s="1152"/>
      <c r="I34" s="1152"/>
      <c r="J34" s="1153"/>
      <c r="K34" s="294" t="s">
        <v>477</v>
      </c>
      <c r="L34" s="294" t="s">
        <v>477</v>
      </c>
      <c r="M34" s="295">
        <v>242</v>
      </c>
      <c r="N34" s="296" t="s">
        <v>477</v>
      </c>
    </row>
    <row r="35" spans="1:16" ht="27" customHeight="1" x14ac:dyDescent="0.15">
      <c r="A35" s="248"/>
      <c r="B35" s="244"/>
      <c r="C35" s="244"/>
      <c r="D35" s="244"/>
      <c r="E35" s="244"/>
      <c r="F35" s="244"/>
      <c r="G35" s="1151" t="s">
        <v>494</v>
      </c>
      <c r="H35" s="1152"/>
      <c r="I35" s="1152"/>
      <c r="J35" s="1153"/>
      <c r="K35" s="294">
        <v>156320</v>
      </c>
      <c r="L35" s="294">
        <v>15378</v>
      </c>
      <c r="M35" s="295">
        <v>23122</v>
      </c>
      <c r="N35" s="296">
        <v>-33.5</v>
      </c>
    </row>
    <row r="36" spans="1:16" ht="27" customHeight="1" x14ac:dyDescent="0.15">
      <c r="A36" s="248"/>
      <c r="B36" s="244"/>
      <c r="C36" s="244"/>
      <c r="D36" s="244"/>
      <c r="E36" s="244"/>
      <c r="F36" s="244"/>
      <c r="G36" s="1151" t="s">
        <v>495</v>
      </c>
      <c r="H36" s="1152"/>
      <c r="I36" s="1152"/>
      <c r="J36" s="1153"/>
      <c r="K36" s="294">
        <v>129141</v>
      </c>
      <c r="L36" s="294">
        <v>12704</v>
      </c>
      <c r="M36" s="295">
        <v>5214</v>
      </c>
      <c r="N36" s="296">
        <v>143.69999999999999</v>
      </c>
    </row>
    <row r="37" spans="1:16" ht="13.5" customHeight="1" x14ac:dyDescent="0.15">
      <c r="A37" s="248"/>
      <c r="B37" s="244"/>
      <c r="C37" s="244"/>
      <c r="D37" s="244"/>
      <c r="E37" s="244"/>
      <c r="F37" s="244"/>
      <c r="G37" s="1151" t="s">
        <v>496</v>
      </c>
      <c r="H37" s="1152"/>
      <c r="I37" s="1152"/>
      <c r="J37" s="1153"/>
      <c r="K37" s="294">
        <v>27596</v>
      </c>
      <c r="L37" s="294">
        <v>2715</v>
      </c>
      <c r="M37" s="295">
        <v>1563</v>
      </c>
      <c r="N37" s="296">
        <v>73.7</v>
      </c>
    </row>
    <row r="38" spans="1:16" ht="27" customHeight="1" x14ac:dyDescent="0.15">
      <c r="A38" s="248"/>
      <c r="B38" s="244"/>
      <c r="C38" s="244"/>
      <c r="D38" s="244"/>
      <c r="E38" s="244"/>
      <c r="F38" s="244"/>
      <c r="G38" s="1154" t="s">
        <v>497</v>
      </c>
      <c r="H38" s="1155"/>
      <c r="I38" s="1155"/>
      <c r="J38" s="1156"/>
      <c r="K38" s="297" t="s">
        <v>477</v>
      </c>
      <c r="L38" s="297" t="s">
        <v>477</v>
      </c>
      <c r="M38" s="298">
        <v>19</v>
      </c>
      <c r="N38" s="299" t="s">
        <v>477</v>
      </c>
      <c r="O38" s="293"/>
    </row>
    <row r="39" spans="1:16" x14ac:dyDescent="0.15">
      <c r="A39" s="248"/>
      <c r="B39" s="244"/>
      <c r="C39" s="244"/>
      <c r="D39" s="244"/>
      <c r="E39" s="244"/>
      <c r="F39" s="244"/>
      <c r="G39" s="1154" t="s">
        <v>498</v>
      </c>
      <c r="H39" s="1155"/>
      <c r="I39" s="1155"/>
      <c r="J39" s="1156"/>
      <c r="K39" s="300">
        <v>-31277</v>
      </c>
      <c r="L39" s="300">
        <v>-3077</v>
      </c>
      <c r="M39" s="301">
        <v>-4672</v>
      </c>
      <c r="N39" s="302">
        <v>-34.1</v>
      </c>
      <c r="O39" s="293"/>
    </row>
    <row r="40" spans="1:16" ht="27" customHeight="1" x14ac:dyDescent="0.15">
      <c r="A40" s="248"/>
      <c r="B40" s="244"/>
      <c r="C40" s="244"/>
      <c r="D40" s="244"/>
      <c r="E40" s="244"/>
      <c r="F40" s="244"/>
      <c r="G40" s="1151" t="s">
        <v>499</v>
      </c>
      <c r="H40" s="1152"/>
      <c r="I40" s="1152"/>
      <c r="J40" s="1153"/>
      <c r="K40" s="300">
        <v>-642959</v>
      </c>
      <c r="L40" s="300">
        <v>-63252</v>
      </c>
      <c r="M40" s="301">
        <v>-92903</v>
      </c>
      <c r="N40" s="302">
        <v>-31.9</v>
      </c>
      <c r="O40" s="293"/>
    </row>
    <row r="41" spans="1:16" x14ac:dyDescent="0.15">
      <c r="A41" s="248"/>
      <c r="B41" s="244"/>
      <c r="C41" s="244"/>
      <c r="D41" s="244"/>
      <c r="E41" s="244"/>
      <c r="F41" s="244"/>
      <c r="G41" s="1157" t="s">
        <v>279</v>
      </c>
      <c r="H41" s="1158"/>
      <c r="I41" s="1158"/>
      <c r="J41" s="1159"/>
      <c r="K41" s="294">
        <v>336762</v>
      </c>
      <c r="L41" s="300">
        <v>33130</v>
      </c>
      <c r="M41" s="301">
        <v>34934</v>
      </c>
      <c r="N41" s="302">
        <v>-5.2</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44" t="s">
        <v>468</v>
      </c>
      <c r="J49" s="1146" t="s">
        <v>503</v>
      </c>
      <c r="K49" s="1147"/>
      <c r="L49" s="1147"/>
      <c r="M49" s="1147"/>
      <c r="N49" s="1148"/>
    </row>
    <row r="50" spans="1:14" x14ac:dyDescent="0.15">
      <c r="A50" s="248"/>
      <c r="B50" s="244"/>
      <c r="C50" s="244"/>
      <c r="D50" s="244"/>
      <c r="E50" s="244"/>
      <c r="F50" s="244"/>
      <c r="G50" s="312"/>
      <c r="H50" s="313"/>
      <c r="I50" s="1145"/>
      <c r="J50" s="314" t="s">
        <v>504</v>
      </c>
      <c r="K50" s="315" t="s">
        <v>505</v>
      </c>
      <c r="L50" s="316" t="s">
        <v>506</v>
      </c>
      <c r="M50" s="317" t="s">
        <v>507</v>
      </c>
      <c r="N50" s="318" t="s">
        <v>508</v>
      </c>
    </row>
    <row r="51" spans="1:14" x14ac:dyDescent="0.15">
      <c r="A51" s="248"/>
      <c r="B51" s="244"/>
      <c r="C51" s="244"/>
      <c r="D51" s="244"/>
      <c r="E51" s="244"/>
      <c r="F51" s="244"/>
      <c r="G51" s="310" t="s">
        <v>509</v>
      </c>
      <c r="H51" s="311"/>
      <c r="I51" s="319">
        <v>1282512</v>
      </c>
      <c r="J51" s="320">
        <v>120007</v>
      </c>
      <c r="K51" s="321">
        <v>-47.2</v>
      </c>
      <c r="L51" s="322">
        <v>117242</v>
      </c>
      <c r="M51" s="323">
        <v>-20.7</v>
      </c>
      <c r="N51" s="324">
        <v>-26.5</v>
      </c>
    </row>
    <row r="52" spans="1:14" x14ac:dyDescent="0.15">
      <c r="A52" s="248"/>
      <c r="B52" s="244"/>
      <c r="C52" s="244"/>
      <c r="D52" s="244"/>
      <c r="E52" s="244"/>
      <c r="F52" s="244"/>
      <c r="G52" s="325"/>
      <c r="H52" s="326" t="s">
        <v>510</v>
      </c>
      <c r="I52" s="327">
        <v>538798</v>
      </c>
      <c r="J52" s="328">
        <v>50416</v>
      </c>
      <c r="K52" s="329">
        <v>274.5</v>
      </c>
      <c r="L52" s="330">
        <v>59388</v>
      </c>
      <c r="M52" s="331">
        <v>-6.1</v>
      </c>
      <c r="N52" s="332">
        <v>280.60000000000002</v>
      </c>
    </row>
    <row r="53" spans="1:14" x14ac:dyDescent="0.15">
      <c r="A53" s="248"/>
      <c r="B53" s="244"/>
      <c r="C53" s="244"/>
      <c r="D53" s="244"/>
      <c r="E53" s="244"/>
      <c r="F53" s="244"/>
      <c r="G53" s="310" t="s">
        <v>511</v>
      </c>
      <c r="H53" s="311"/>
      <c r="I53" s="319">
        <v>1311721</v>
      </c>
      <c r="J53" s="320">
        <v>124736</v>
      </c>
      <c r="K53" s="321">
        <v>3.9</v>
      </c>
      <c r="L53" s="322">
        <v>114097</v>
      </c>
      <c r="M53" s="323">
        <v>-2.7</v>
      </c>
      <c r="N53" s="324">
        <v>6.6</v>
      </c>
    </row>
    <row r="54" spans="1:14" x14ac:dyDescent="0.15">
      <c r="A54" s="248"/>
      <c r="B54" s="244"/>
      <c r="C54" s="244"/>
      <c r="D54" s="244"/>
      <c r="E54" s="244"/>
      <c r="F54" s="244"/>
      <c r="G54" s="325"/>
      <c r="H54" s="326" t="s">
        <v>510</v>
      </c>
      <c r="I54" s="327">
        <v>480511</v>
      </c>
      <c r="J54" s="328">
        <v>45693</v>
      </c>
      <c r="K54" s="329">
        <v>-9.4</v>
      </c>
      <c r="L54" s="330">
        <v>61630</v>
      </c>
      <c r="M54" s="331">
        <v>3.8</v>
      </c>
      <c r="N54" s="332">
        <v>-13.2</v>
      </c>
    </row>
    <row r="55" spans="1:14" x14ac:dyDescent="0.15">
      <c r="A55" s="248"/>
      <c r="B55" s="244"/>
      <c r="C55" s="244"/>
      <c r="D55" s="244"/>
      <c r="E55" s="244"/>
      <c r="F55" s="244"/>
      <c r="G55" s="310" t="s">
        <v>512</v>
      </c>
      <c r="H55" s="311"/>
      <c r="I55" s="319">
        <v>2068548</v>
      </c>
      <c r="J55" s="320">
        <v>197663</v>
      </c>
      <c r="K55" s="321">
        <v>58.5</v>
      </c>
      <c r="L55" s="322">
        <v>136577</v>
      </c>
      <c r="M55" s="323">
        <v>19.7</v>
      </c>
      <c r="N55" s="324">
        <v>38.799999999999997</v>
      </c>
    </row>
    <row r="56" spans="1:14" x14ac:dyDescent="0.15">
      <c r="A56" s="248"/>
      <c r="B56" s="244"/>
      <c r="C56" s="244"/>
      <c r="D56" s="244"/>
      <c r="E56" s="244"/>
      <c r="F56" s="244"/>
      <c r="G56" s="325"/>
      <c r="H56" s="326" t="s">
        <v>510</v>
      </c>
      <c r="I56" s="327">
        <v>793560</v>
      </c>
      <c r="J56" s="328">
        <v>75830</v>
      </c>
      <c r="K56" s="329">
        <v>66</v>
      </c>
      <c r="L56" s="330">
        <v>59645</v>
      </c>
      <c r="M56" s="331">
        <v>-3.2</v>
      </c>
      <c r="N56" s="332">
        <v>69.2</v>
      </c>
    </row>
    <row r="57" spans="1:14" x14ac:dyDescent="0.15">
      <c r="A57" s="248"/>
      <c r="B57" s="244"/>
      <c r="C57" s="244"/>
      <c r="D57" s="244"/>
      <c r="E57" s="244"/>
      <c r="F57" s="244"/>
      <c r="G57" s="310" t="s">
        <v>513</v>
      </c>
      <c r="H57" s="311"/>
      <c r="I57" s="319">
        <v>913146</v>
      </c>
      <c r="J57" s="320">
        <v>88638</v>
      </c>
      <c r="K57" s="321">
        <v>-55.2</v>
      </c>
      <c r="L57" s="322">
        <v>132212</v>
      </c>
      <c r="M57" s="323">
        <v>-3.2</v>
      </c>
      <c r="N57" s="324">
        <v>-52</v>
      </c>
    </row>
    <row r="58" spans="1:14" x14ac:dyDescent="0.15">
      <c r="A58" s="248"/>
      <c r="B58" s="244"/>
      <c r="C58" s="244"/>
      <c r="D58" s="244"/>
      <c r="E58" s="244"/>
      <c r="F58" s="244"/>
      <c r="G58" s="325"/>
      <c r="H58" s="326" t="s">
        <v>510</v>
      </c>
      <c r="I58" s="327">
        <v>403544</v>
      </c>
      <c r="J58" s="328">
        <v>39171</v>
      </c>
      <c r="K58" s="329">
        <v>-48.3</v>
      </c>
      <c r="L58" s="330">
        <v>67114</v>
      </c>
      <c r="M58" s="331">
        <v>12.5</v>
      </c>
      <c r="N58" s="332">
        <v>-60.8</v>
      </c>
    </row>
    <row r="59" spans="1:14" x14ac:dyDescent="0.15">
      <c r="A59" s="248"/>
      <c r="B59" s="244"/>
      <c r="C59" s="244"/>
      <c r="D59" s="244"/>
      <c r="E59" s="244"/>
      <c r="F59" s="244"/>
      <c r="G59" s="310" t="s">
        <v>514</v>
      </c>
      <c r="H59" s="311"/>
      <c r="I59" s="319">
        <v>768719</v>
      </c>
      <c r="J59" s="320">
        <v>75624</v>
      </c>
      <c r="K59" s="321">
        <v>-14.7</v>
      </c>
      <c r="L59" s="322">
        <v>162193</v>
      </c>
      <c r="M59" s="323">
        <v>22.7</v>
      </c>
      <c r="N59" s="324">
        <v>-37.4</v>
      </c>
    </row>
    <row r="60" spans="1:14" x14ac:dyDescent="0.15">
      <c r="A60" s="248"/>
      <c r="B60" s="244"/>
      <c r="C60" s="244"/>
      <c r="D60" s="244"/>
      <c r="E60" s="244"/>
      <c r="F60" s="244"/>
      <c r="G60" s="325"/>
      <c r="H60" s="326" t="s">
        <v>510</v>
      </c>
      <c r="I60" s="333">
        <v>217097</v>
      </c>
      <c r="J60" s="328">
        <v>21357</v>
      </c>
      <c r="K60" s="329">
        <v>-45.5</v>
      </c>
      <c r="L60" s="330">
        <v>79985</v>
      </c>
      <c r="M60" s="331">
        <v>19.2</v>
      </c>
      <c r="N60" s="332">
        <v>-64.7</v>
      </c>
    </row>
    <row r="61" spans="1:14" x14ac:dyDescent="0.15">
      <c r="A61" s="248"/>
      <c r="B61" s="244"/>
      <c r="C61" s="244"/>
      <c r="D61" s="244"/>
      <c r="E61" s="244"/>
      <c r="F61" s="244"/>
      <c r="G61" s="310" t="s">
        <v>515</v>
      </c>
      <c r="H61" s="334"/>
      <c r="I61" s="335">
        <v>1268929</v>
      </c>
      <c r="J61" s="336">
        <v>121334</v>
      </c>
      <c r="K61" s="337">
        <v>-10.9</v>
      </c>
      <c r="L61" s="338">
        <v>132464</v>
      </c>
      <c r="M61" s="339">
        <v>3.2</v>
      </c>
      <c r="N61" s="324">
        <v>-14.1</v>
      </c>
    </row>
    <row r="62" spans="1:14" x14ac:dyDescent="0.15">
      <c r="A62" s="248"/>
      <c r="B62" s="244"/>
      <c r="C62" s="244"/>
      <c r="D62" s="244"/>
      <c r="E62" s="244"/>
      <c r="F62" s="244"/>
      <c r="G62" s="325"/>
      <c r="H62" s="326" t="s">
        <v>510</v>
      </c>
      <c r="I62" s="327">
        <v>486702</v>
      </c>
      <c r="J62" s="328">
        <v>46493</v>
      </c>
      <c r="K62" s="329">
        <v>47.5</v>
      </c>
      <c r="L62" s="330">
        <v>65552</v>
      </c>
      <c r="M62" s="331">
        <v>5.2</v>
      </c>
      <c r="N62" s="332">
        <v>42.3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22.49</v>
      </c>
      <c r="G47" s="12">
        <v>22.53</v>
      </c>
      <c r="H47" s="12">
        <v>22.66</v>
      </c>
      <c r="I47" s="12">
        <v>23.11</v>
      </c>
      <c r="J47" s="13">
        <v>23.94</v>
      </c>
    </row>
    <row r="48" spans="2:10" ht="57.75" customHeight="1" x14ac:dyDescent="0.15">
      <c r="B48" s="14"/>
      <c r="C48" s="1171" t="s">
        <v>4</v>
      </c>
      <c r="D48" s="1171"/>
      <c r="E48" s="1172"/>
      <c r="F48" s="15">
        <v>6.48</v>
      </c>
      <c r="G48" s="16">
        <v>7.32</v>
      </c>
      <c r="H48" s="16">
        <v>8.41</v>
      </c>
      <c r="I48" s="16">
        <v>7</v>
      </c>
      <c r="J48" s="17">
        <v>8.8800000000000008</v>
      </c>
    </row>
    <row r="49" spans="2:10" ht="57.75" customHeight="1" thickBot="1" x14ac:dyDescent="0.2">
      <c r="B49" s="18"/>
      <c r="C49" s="1173" t="s">
        <v>5</v>
      </c>
      <c r="D49" s="1173"/>
      <c r="E49" s="1174"/>
      <c r="F49" s="19" t="s">
        <v>522</v>
      </c>
      <c r="G49" s="20">
        <v>0.86</v>
      </c>
      <c r="H49" s="20">
        <v>1.08</v>
      </c>
      <c r="I49" s="20" t="s">
        <v>523</v>
      </c>
      <c r="J49" s="21">
        <v>3.71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2017-05-26T06:04:37Z</cp:lastPrinted>
  <dcterms:created xsi:type="dcterms:W3CDTF">2017-01-25T04:32:12Z</dcterms:created>
  <dcterms:modified xsi:type="dcterms:W3CDTF">2017-05-29T00:17:48Z</dcterms:modified>
  <cp:category/>
</cp:coreProperties>
</file>