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File-sv\d\L-data\２総務課\02：総務一般\02：財政\05：その他財政\財政状況資料集\R1財政状況資料集（R3.2.24照会）\提出用（２回目）\"/>
    </mc:Choice>
  </mc:AlternateContent>
  <xr:revisionPtr revIDLastSave="0" documentId="13_ncr:1_{E6E47962-D74A-4598-B88E-608E60BF1866}" xr6:coauthVersionLast="45" xr6:coauthVersionMax="45" xr10:uidLastSave="{00000000-0000-0000-0000-000000000000}"/>
  <bookViews>
    <workbookView xWindow="8145" yWindow="735" windowWidth="18060" windowHeight="15045" firstSheet="12"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35" i="10"/>
  <c r="U34" i="10"/>
  <c r="U35" i="10" s="1"/>
  <c r="C34" i="10"/>
  <c r="U36" i="10" l="1"/>
  <c r="U37"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l="1"/>
  <c r="BW35" i="10" s="1"/>
  <c r="BW36" i="10" s="1"/>
  <c r="BW37" i="10" s="1"/>
  <c r="BW38" i="10" s="1"/>
  <c r="BW39" i="10" s="1"/>
  <c r="BW40" i="10" s="1"/>
  <c r="BW41" i="10" s="1"/>
  <c r="CO34" i="10" l="1"/>
</calcChain>
</file>

<file path=xl/sharedStrings.xml><?xml version="1.0" encoding="utf-8"?>
<sst xmlns="http://schemas.openxmlformats.org/spreadsheetml/2006/main" count="1152" uniqueCount="625">
  <si>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</si>
  <si>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</si>
  <si>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</si>
  <si>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</si>
  <si>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</si>
  <si>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</si>
  <si>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</si>
  <si>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</si>
  <si>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</si>
  <si>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</si>
  <si>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</si>
  <si>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</si>
  <si>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</si>
  <si>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</si>
  <si>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</si>
  <si>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</si>
  <si>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</si>
  <si>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</si>
  <si>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</si>
  <si>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</si>
  <si>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</si>
  <si>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</si>
  <si>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</si>
  <si>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</si>
  <si>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</si>
  <si>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</si>
  <si>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</si>
  <si>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</si>
  <si>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</si>
  <si>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</si>
  <si>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</si>
  <si>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</si>
  <si>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</si>
  <si>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</si>
  <si>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</si>
  <si>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</si>
  <si>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</si>
  <si>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</si>
  <si>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</si>
  <si>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</si>
  <si>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</si>
  <si>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</si>
  <si>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</si>
  <si>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</si>
  <si>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</si>
  <si>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</si>
  <si>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</si>
  <si>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</si>
  <si>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</si>
  <si>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</si>
  <si>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</si>
  <si>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</si>
  <si>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</si>
  <si>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</si>
  <si>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</si>
  <si>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</si>
  <si>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</si>
  <si>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</si>
  <si>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</si>
  <si>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</si>
  <si>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</si>
  <si>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</si>
  <si>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</si>
  <si>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</si>
  <si>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</si>
  <si>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</si>
  <si>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</si>
  <si>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</si>
  <si>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</si>
  <si>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</si>
  <si>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</si>
  <si>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</si>
  <si>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</si>
  <si>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</si>
  <si>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</si>
  <si>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</si>
  <si>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</si>
  <si>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</si>
  <si>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</si>
  <si>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</si>
  <si>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</si>
  <si>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</si>
  <si>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</si>
  <si>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</si>
  <si>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</si>
  <si>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</si>
  <si>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</si>
  <si>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</si>
  <si>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</si>
  <si>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</si>
  <si>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</si>
  <si>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</si>
  <si>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</si>
  <si>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</si>
  <si>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</si>
  <si>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</si>
  <si>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</si>
  <si>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多良木町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</si>
  <si>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</si>
  <si>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</si>
  <si>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</si>
  <si>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</si>
  <si>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</si>
  <si>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</si>
  <si>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</si>
  <si>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</si>
  <si>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</si>
  <si>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</si>
  <si>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</si>
  <si>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</si>
  <si>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</si>
  <si>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</si>
  <si>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</si>
  <si>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</si>
  <si>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</si>
  <si>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</si>
  <si>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</si>
  <si>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</si>
  <si>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</si>
  <si>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</si>
  <si>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</si>
  <si>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</si>
  <si>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</si>
  <si>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</si>
  <si>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</si>
  <si>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</si>
  <si>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</si>
  <si>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</si>
  <si>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</si>
  <si>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</si>
  <si>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</si>
  <si>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</si>
  <si>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</si>
  <si>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</si>
  <si>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</si>
  <si>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</si>
  <si>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</si>
  <si>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</si>
  <si>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</si>
  <si>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</si>
  <si>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</si>
  <si>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</si>
  <si>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</si>
  <si>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</si>
  <si>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</si>
  <si>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</si>
  <si>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</si>
  <si>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</si>
  <si>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</si>
  <si>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</si>
  <si>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</si>
  <si>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</si>
  <si>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</si>
  <si>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</si>
  <si>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</si>
  <si>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</si>
  <si>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</si>
  <si>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</si>
  <si>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</si>
  <si>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</si>
  <si>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</si>
  <si>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</si>
  <si>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</si>
  <si>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</si>
  <si>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</si>
  <si>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</si>
  <si>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</si>
  <si>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</si>
  <si>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</si>
  <si>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</si>
  <si>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</si>
  <si>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</si>
  <si>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</si>
  <si>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</si>
  <si>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</si>
  <si>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</si>
  <si>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</si>
  <si>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</si>
  <si>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</si>
  <si>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</si>
  <si>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</si>
  <si>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</si>
  <si>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</si>
  <si>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</si>
  <si>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</si>
  <si>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</si>
  <si>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</si>
  <si>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</si>
  <si>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</si>
  <si>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</si>
  <si>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</si>
  <si>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</si>
  <si>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</si>
  <si>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</si>
  <si>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</si>
  <si>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</si>
  <si>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</si>
  <si>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</si>
  <si>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</si>
  <si>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</si>
  <si>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</si>
  <si>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</si>
  <si>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</si>
  <si>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</si>
  <si>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</si>
  <si>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</si>
  <si>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</si>
  <si>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</si>
  <si>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</si>
  <si>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</si>
  <si>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</si>
  <si>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熊本県多良木町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</si>
  <si>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</si>
  <si>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</si>
  <si>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</si>
  <si>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</si>
  <si>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</si>
  <si>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</si>
  <si>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</si>
  <si>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</si>
  <si>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</si>
  <si>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</si>
  <si>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</si>
  <si>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</si>
  <si>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</si>
  <si>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</si>
  <si>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</si>
  <si>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</si>
  <si>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</si>
  <si>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</si>
  <si>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</si>
  <si>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</si>
  <si>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</si>
  <si>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</si>
  <si>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</si>
  <si>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</si>
  <si>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</si>
  <si>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</si>
  <si>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</si>
  <si>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</si>
  <si>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</si>
  <si>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</si>
  <si>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</si>
  <si>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</si>
  <si>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</si>
  <si>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</si>
  <si>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</si>
  <si>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</si>
  <si>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</si>
  <si>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</si>
  <si>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</si>
  <si>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</si>
  <si>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</si>
  <si>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</si>
  <si>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</si>
  <si>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</si>
  <si>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</si>
  <si>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</si>
  <si>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</si>
  <si>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</si>
  <si>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</si>
  <si>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</si>
  <si>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</si>
  <si>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</si>
  <si>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</si>
  <si>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</si>
  <si>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</si>
  <si>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</si>
  <si>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</si>
  <si>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</si>
  <si>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</si>
  <si>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</si>
  <si>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</si>
  <si>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</si>
  <si>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</si>
  <si>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</si>
  <si>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</si>
  <si>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</si>
  <si>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</si>
  <si>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</si>
  <si>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</si>
  <si>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</si>
  <si>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</si>
  <si>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</si>
  <si>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</si>
  <si>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</si>
  <si>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</si>
  <si>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</si>
  <si>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</si>
  <si>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</si>
  <si>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</si>
  <si>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</si>
  <si>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</si>
  <si>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</si>
  <si>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</si>
  <si>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</si>
  <si>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</si>
  <si>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</si>
  <si>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</si>
  <si>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</si>
  <si>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</si>
  <si>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</si>
  <si>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</si>
  <si>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</si>
  <si>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</si>
  <si>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</si>
  <si>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</si>
  <si>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</si>
  <si>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</si>
  <si>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</si>
  <si>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</si>
  <si>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</si>
  <si>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</si>
  <si>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</si>
  <si>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</si>
  <si>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</si>
  <si>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</si>
  <si>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</si>
  <si>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</si>
  <si>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</si>
  <si>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</si>
  <si>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</si>
  <si>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</si>
  <si>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</si>
  <si>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</si>
  <si>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</si>
  <si>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</si>
  <si>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</si>
  <si>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</si>
  <si>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</si>
  <si>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</si>
  <si>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</si>
  <si>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</si>
  <si>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</si>
  <si>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</si>
  <si>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</si>
  <si>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</si>
  <si>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</si>
  <si>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</si>
  <si>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</si>
  <si>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</si>
  <si>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</si>
  <si>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</si>
  <si>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</si>
  <si>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</si>
  <si>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</si>
  <si>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</si>
  <si>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</si>
  <si>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</si>
  <si>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</si>
  <si>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</si>
  <si>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</si>
  <si>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</si>
  <si>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</si>
  <si>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</si>
  <si>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</si>
  <si>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</si>
  <si>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</si>
  <si>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</si>
  <si>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</si>
  <si>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</si>
  <si>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</si>
  <si>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</si>
  <si>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</si>
  <si>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熊本県多良木町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</si>
  <si>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</si>
  <si>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</si>
  <si>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</si>
  <si>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</si>
  <si>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</si>
  <si>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</si>
  <si>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</si>
  <si>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</si>
  <si>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</si>
  <si>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</si>
  <si>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</si>
  <si>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</si>
  <si>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</si>
  <si>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</si>
  <si>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</si>
  <si>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</si>
  <si>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</si>
  <si>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</si>
  <si>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</si>
  <si>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</si>
  <si>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</si>
  <si>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</si>
  <si>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</si>
  <si>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</si>
  <si>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</si>
  <si>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</si>
  <si>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</si>
  <si>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</si>
  <si>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</si>
  <si>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</si>
  <si>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</si>
  <si>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</si>
  <si>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</si>
  <si>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</si>
  <si>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多良木町国民健康保険特別会計（事業勘定）</t>
    <phoneticPr fontId="5"/>
  </si>
  <si>
    <t>多良木町国民健康保険特別会計（直診勘定）</t>
    <phoneticPr fontId="5"/>
  </si>
  <si>
    <t>-</t>
    <phoneticPr fontId="5"/>
  </si>
  <si>
    <t>多良木町介護保険特別会計</t>
    <phoneticPr fontId="5"/>
  </si>
  <si>
    <t>多良木町後期高齢者医療特別会計</t>
    <phoneticPr fontId="5"/>
  </si>
  <si>
    <t>多良木町上水道事業会計</t>
    <phoneticPr fontId="5"/>
  </si>
  <si>
    <t>法適用企業</t>
    <phoneticPr fontId="5"/>
  </si>
  <si>
    <t>多良木町下水道事業特別会計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</si>
  <si>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</si>
  <si>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</si>
  <si>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</si>
  <si>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</si>
  <si>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</si>
  <si>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</si>
  <si>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</si>
  <si>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</si>
  <si>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</si>
  <si>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</si>
  <si>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</si>
  <si>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</si>
  <si>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</si>
  <si>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</si>
  <si>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</si>
  <si>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</si>
  <si>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</si>
  <si>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</si>
  <si>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</si>
  <si>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</si>
  <si>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</si>
  <si>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</si>
  <si>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</si>
  <si>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</si>
  <si>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</si>
  <si>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</si>
  <si>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</si>
  <si>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</si>
  <si>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</si>
  <si>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</si>
  <si>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</si>
  <si>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</si>
  <si>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</si>
  <si>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</si>
  <si>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</si>
  <si>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</si>
  <si>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</si>
  <si>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</si>
  <si>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</si>
  <si>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</si>
  <si>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</si>
  <si>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</si>
  <si>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</si>
  <si>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</si>
  <si>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</si>
  <si>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</si>
  <si>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</si>
  <si>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</si>
  <si>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</si>
  <si>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</si>
  <si>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</si>
  <si>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</si>
  <si>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</si>
  <si>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</si>
  <si>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</si>
  <si>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</si>
  <si>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</si>
  <si>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</si>
  <si>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</si>
  <si>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</si>
  <si>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</si>
  <si>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</si>
  <si>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多良木町下水道事業特別会計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</si>
  <si>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</si>
  <si>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</si>
  <si>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多良木町介護保険特別会計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</si>
  <si>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</si>
  <si>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多良木町後期高齢者医療特別会計</t>
    <phoneticPr fontId="5"/>
  </si>
  <si>
    <t>(Ｆ)</t>
    <phoneticPr fontId="5"/>
  </si>
  <si>
    <t>多良木町国民健康保険特別会計（事業勘定）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</si>
  <si>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</si>
  <si>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</si>
  <si>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</si>
  <si>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</si>
  <si>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</si>
  <si>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</si>
  <si>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</si>
  <si>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</si>
  <si>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</si>
  <si>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</si>
  <si>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</si>
  <si>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</si>
  <si>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</si>
  <si>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</si>
  <si>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</si>
  <si>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</si>
  <si>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</si>
  <si>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</si>
  <si>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</si>
  <si>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</si>
  <si>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</si>
  <si>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</si>
  <si>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</si>
  <si>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</si>
  <si>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</si>
  <si>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</si>
  <si>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</si>
  <si>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</si>
  <si>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</si>
  <si>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</si>
  <si>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</si>
  <si>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</si>
  <si>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</si>
  <si>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</si>
  <si>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</si>
  <si>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</si>
  <si>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</si>
  <si>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</si>
  <si>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</si>
  <si>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</si>
  <si>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</si>
  <si>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</si>
  <si>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</si>
  <si>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</si>
  <si>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</si>
  <si>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</si>
  <si>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</si>
  <si>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</si>
  <si>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</si>
  <si>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</si>
  <si>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</si>
  <si>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</si>
  <si>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</si>
  <si>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</si>
  <si>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</si>
  <si>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</si>
  <si>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</si>
  <si>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</si>
  <si>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</si>
  <si>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</si>
  <si>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</si>
  <si>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</si>
  <si>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</si>
  <si>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</si>
  <si>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</si>
  <si>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</si>
  <si>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</si>
  <si>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</si>
  <si>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</si>
  <si>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</si>
  <si>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</si>
  <si>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</si>
  <si>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</si>
  <si>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</si>
  <si>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</si>
  <si>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</si>
  <si>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</si>
  <si>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</si>
  <si>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</si>
  <si>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</si>
  <si>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</si>
  <si>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</si>
  <si>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</si>
  <si>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</si>
  <si>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</si>
  <si>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一般会計</t>
  </si>
  <si>
    <t>多良木町上水道事業会計</t>
  </si>
  <si>
    <t>多良木町介護保険特別会計</t>
  </si>
  <si>
    <t>多良木町国民健康保険特別会計（事業勘定）</t>
  </si>
  <si>
    <t>多良木町下水道事業特別会計</t>
  </si>
  <si>
    <t>多良木町後期高齢者医療特別会計</t>
  </si>
  <si>
    <t>多良木町国民健康保険特別会計（直診勘定）</t>
  </si>
  <si>
    <t>その他会計（赤字）</t>
  </si>
  <si>
    <t>その他会計（黒字）</t>
  </si>
  <si>
    <t>（百万円）</t>
    <phoneticPr fontId="5"/>
  </si>
  <si>
    <t>H26末</t>
    <phoneticPr fontId="5"/>
  </si>
  <si>
    <t>H27末</t>
    <phoneticPr fontId="5"/>
  </si>
  <si>
    <t>H28末</t>
    <phoneticPr fontId="5"/>
  </si>
  <si>
    <t>H29末</t>
    <phoneticPr fontId="5"/>
  </si>
  <si>
    <t>H30末</t>
    <phoneticPr fontId="5"/>
  </si>
  <si>
    <t>町づくり推進事業基金</t>
    <rPh sb="0" eb="1">
      <t>マチ</t>
    </rPh>
    <rPh sb="4" eb="8">
      <t>スイシンジギョウ</t>
    </rPh>
    <rPh sb="8" eb="10">
      <t>キキン</t>
    </rPh>
    <phoneticPr fontId="2"/>
  </si>
  <si>
    <t>多良木町地域福祉基金</t>
    <rPh sb="0" eb="4">
      <t>タラギマチ</t>
    </rPh>
    <rPh sb="4" eb="6">
      <t>チイキ</t>
    </rPh>
    <rPh sb="6" eb="8">
      <t>フクシ</t>
    </rPh>
    <rPh sb="8" eb="10">
      <t>キキン</t>
    </rPh>
    <phoneticPr fontId="2"/>
  </si>
  <si>
    <t>多良木町公共施設整備基金</t>
    <rPh sb="0" eb="4">
      <t>タラ</t>
    </rPh>
    <rPh sb="4" eb="10">
      <t>コウ</t>
    </rPh>
    <rPh sb="10" eb="12">
      <t>キキン</t>
    </rPh>
    <phoneticPr fontId="2"/>
  </si>
  <si>
    <t>多良木町まちづくり寄附基金</t>
    <rPh sb="0" eb="4">
      <t>タラ</t>
    </rPh>
    <rPh sb="9" eb="11">
      <t>キフ</t>
    </rPh>
    <rPh sb="11" eb="13">
      <t>キキン</t>
    </rPh>
    <phoneticPr fontId="2"/>
  </si>
  <si>
    <t>多良木町ふるさとづくり納税寄附基金</t>
    <rPh sb="0" eb="4">
      <t>タラ</t>
    </rPh>
    <rPh sb="11" eb="13">
      <t>ノウゼイ</t>
    </rPh>
    <rPh sb="13" eb="15">
      <t>キフ</t>
    </rPh>
    <rPh sb="15" eb="17">
      <t>キキン</t>
    </rPh>
    <phoneticPr fontId="2"/>
  </si>
  <si>
    <t>くま川鉄道株式会社</t>
    <rPh sb="2" eb="3">
      <t>カワ</t>
    </rPh>
    <rPh sb="3" eb="5">
      <t>テツドウ</t>
    </rPh>
    <rPh sb="5" eb="9">
      <t>カブシ</t>
    </rPh>
    <phoneticPr fontId="2"/>
  </si>
  <si>
    <t>人吉球磨広域行政組合（一般会計）</t>
    <rPh sb="0" eb="4">
      <t>ヒトヨシクマ</t>
    </rPh>
    <rPh sb="4" eb="8">
      <t>コウイキギョウセイ</t>
    </rPh>
    <rPh sb="8" eb="10">
      <t>クミアイ</t>
    </rPh>
    <rPh sb="11" eb="15">
      <t>イッ</t>
    </rPh>
    <phoneticPr fontId="2"/>
  </si>
  <si>
    <t>人吉球磨広域行政組合（人吉球磨ふるさと市町村圏特別会計）</t>
    <rPh sb="0" eb="4">
      <t>ヒトヨシクマ</t>
    </rPh>
    <rPh sb="4" eb="8">
      <t>コウイキギョウセイ</t>
    </rPh>
    <rPh sb="8" eb="10">
      <t>クミアイ</t>
    </rPh>
    <rPh sb="11" eb="15">
      <t>ヒトヨシクマ</t>
    </rPh>
    <rPh sb="19" eb="23">
      <t>シチョウソンケン</t>
    </rPh>
    <rPh sb="23" eb="27">
      <t>トクベツカイ</t>
    </rPh>
    <phoneticPr fontId="2"/>
  </si>
  <si>
    <t>人吉球磨広域行政組合（特別養護老人ホーム特別会計）</t>
    <rPh sb="0" eb="4">
      <t>ヒトヨ</t>
    </rPh>
    <rPh sb="4" eb="10">
      <t>コウイキギョウセ</t>
    </rPh>
    <rPh sb="11" eb="13">
      <t>トクベツ</t>
    </rPh>
    <rPh sb="13" eb="15">
      <t>ヨウゴ</t>
    </rPh>
    <rPh sb="15" eb="20">
      <t>ロウジン</t>
    </rPh>
    <rPh sb="20" eb="24">
      <t>トク</t>
    </rPh>
    <phoneticPr fontId="2"/>
  </si>
  <si>
    <t>熊本県市町村総合事務組合</t>
    <rPh sb="0" eb="3">
      <t>クマモトケン</t>
    </rPh>
    <rPh sb="3" eb="6">
      <t>シチョウソン</t>
    </rPh>
    <rPh sb="6" eb="8">
      <t>ソウゴウ</t>
    </rPh>
    <rPh sb="8" eb="12">
      <t>ジムク</t>
    </rPh>
    <phoneticPr fontId="2"/>
  </si>
  <si>
    <t>球磨郡公立多良木病院企業団</t>
    <rPh sb="0" eb="3">
      <t>クマグン</t>
    </rPh>
    <rPh sb="3" eb="5">
      <t>コウリツ</t>
    </rPh>
    <rPh sb="5" eb="8">
      <t>タラ</t>
    </rPh>
    <rPh sb="8" eb="10">
      <t>ビョウイン</t>
    </rPh>
    <rPh sb="10" eb="13">
      <t>キギョウダン</t>
    </rPh>
    <phoneticPr fontId="2"/>
  </si>
  <si>
    <t>上球磨消防組合</t>
    <rPh sb="0" eb="1">
      <t>ウエ</t>
    </rPh>
    <rPh sb="1" eb="3">
      <t>クマ</t>
    </rPh>
    <rPh sb="3" eb="5">
      <t>ショウボウ</t>
    </rPh>
    <rPh sb="5" eb="7">
      <t>クミアイ</t>
    </rPh>
    <phoneticPr fontId="2"/>
  </si>
  <si>
    <t>熊本県後期高齢者医療広域連合（一般会計）</t>
    <rPh sb="0" eb="3">
      <t>クマモトケン</t>
    </rPh>
    <rPh sb="3" eb="5">
      <t>コウキ</t>
    </rPh>
    <rPh sb="5" eb="8">
      <t>コウレイシャ</t>
    </rPh>
    <rPh sb="8" eb="10">
      <t>イリョウ</t>
    </rPh>
    <rPh sb="10" eb="14">
      <t>コウイキレン</t>
    </rPh>
    <rPh sb="15" eb="19">
      <t>イッ</t>
    </rPh>
    <phoneticPr fontId="2"/>
  </si>
  <si>
    <t>熊本県後期高齢者医療広域連合（後期高齢者医療特別会計）</t>
    <rPh sb="0" eb="3">
      <t>クマモ</t>
    </rPh>
    <rPh sb="3" eb="8">
      <t>コウキ</t>
    </rPh>
    <rPh sb="8" eb="10">
      <t>イリョウ</t>
    </rPh>
    <rPh sb="10" eb="14">
      <t>コウイキ</t>
    </rPh>
    <rPh sb="15" eb="20">
      <t>コウキ</t>
    </rPh>
    <rPh sb="20" eb="22">
      <t>イリョウ</t>
    </rPh>
    <rPh sb="22" eb="26">
      <t>トクベツ</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</si>
  <si>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</si>
  <si>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</si>
  <si>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</si>
  <si>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</si>
  <si>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</si>
  <si>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</si>
  <si>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</si>
  <si>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</si>
  <si>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</si>
  <si>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</si>
  <si>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</si>
  <si>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</si>
  <si>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</si>
  <si>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</si>
  <si>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</si>
  <si>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</si>
  <si>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</si>
  <si>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</si>
  <si>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</si>
  <si>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</si>
  <si>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</si>
  <si>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</si>
  <si>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</si>
  <si>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</si>
  <si>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</si>
  <si>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</si>
  <si>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</si>
  <si>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比率は、類似団体と比較して高い傾向にあったが、平成27年度以降毎年減少しており、令和元年度では8.6％と同水準となった。特に令和元年度では、地方債の繰上償還を実施したため、将来負担比率及び実質公債比率が大きく減少した。今後も計画的な地方債の発行、償還を行い、公債費の適正化に努めていく。</t>
    <rPh sb="0" eb="2">
      <t>ジッシツ</t>
    </rPh>
    <rPh sb="2" eb="4">
      <t>コウサイ</t>
    </rPh>
    <rPh sb="4" eb="6">
      <t>ヒリツ</t>
    </rPh>
    <rPh sb="8" eb="10">
      <t>ルイジ</t>
    </rPh>
    <rPh sb="10" eb="12">
      <t>ダンタイ</t>
    </rPh>
    <rPh sb="13" eb="15">
      <t>ヒカク</t>
    </rPh>
    <rPh sb="17" eb="18">
      <t>タカ</t>
    </rPh>
    <rPh sb="19" eb="21">
      <t>ケイコウ</t>
    </rPh>
    <rPh sb="27" eb="29">
      <t>ヘイセイ</t>
    </rPh>
    <rPh sb="31" eb="33">
      <t>ネンド</t>
    </rPh>
    <rPh sb="33" eb="35">
      <t>イコウ</t>
    </rPh>
    <rPh sb="35" eb="37">
      <t>マイトシ</t>
    </rPh>
    <rPh sb="37" eb="39">
      <t>ゲンショウ</t>
    </rPh>
    <rPh sb="44" eb="46">
      <t>レイワ</t>
    </rPh>
    <rPh sb="46" eb="48">
      <t>ガンネン</t>
    </rPh>
    <rPh sb="48" eb="49">
      <t>ド</t>
    </rPh>
    <rPh sb="56" eb="59">
      <t>ドウスイジュン</t>
    </rPh>
    <rPh sb="64" eb="65">
      <t>トク</t>
    </rPh>
    <rPh sb="66" eb="68">
      <t>レイワ</t>
    </rPh>
    <rPh sb="68" eb="69">
      <t>ガン</t>
    </rPh>
    <rPh sb="69" eb="71">
      <t>ネンド</t>
    </rPh>
    <rPh sb="74" eb="77">
      <t>チホウサイ</t>
    </rPh>
    <rPh sb="78" eb="80">
      <t>クリア</t>
    </rPh>
    <rPh sb="80" eb="82">
      <t>ショウカン</t>
    </rPh>
    <rPh sb="83" eb="85">
      <t>ジッシ</t>
    </rPh>
    <rPh sb="90" eb="96">
      <t>ショウライフタンヒリツ</t>
    </rPh>
    <rPh sb="96" eb="97">
      <t>オヨ</t>
    </rPh>
    <rPh sb="98" eb="100">
      <t>ジッシツ</t>
    </rPh>
    <rPh sb="100" eb="102">
      <t>コウサイ</t>
    </rPh>
    <rPh sb="102" eb="104">
      <t>ヒリツ</t>
    </rPh>
    <rPh sb="105" eb="106">
      <t>オオ</t>
    </rPh>
    <rPh sb="108" eb="110">
      <t>ゲンショウ</t>
    </rPh>
    <rPh sb="113" eb="115">
      <t>コンゴ</t>
    </rPh>
    <rPh sb="116" eb="118">
      <t>ケイカク</t>
    </rPh>
    <rPh sb="118" eb="119">
      <t>テキ</t>
    </rPh>
    <rPh sb="120" eb="123">
      <t>チホウサイ</t>
    </rPh>
    <rPh sb="124" eb="126">
      <t>ハッコウ</t>
    </rPh>
    <rPh sb="127" eb="129">
      <t>ショウカン</t>
    </rPh>
    <rPh sb="130" eb="131">
      <t>オコナ</t>
    </rPh>
    <rPh sb="133" eb="136">
      <t>コウサイヒ</t>
    </rPh>
    <rPh sb="137" eb="140">
      <t>テキセイカ</t>
    </rPh>
    <rPh sb="141" eb="142">
      <t>ツト</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</si>
  <si>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</si>
  <si>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</si>
  <si>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</si>
  <si>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ともに、類似団体と比較して高い水準が続いている。将来負担比率については、地方債償還を着実に実施していることもあり、近年減少傾向にあるが、中学校改築事業の計画などから将来負担比率も増加する可能性がある。今後は公共施設等総合管理計画や個別施設計画に基づいた施設マネジメントを適切に実行し、既存施設の老朽化対策に積極的に取り組んていく。</t>
    <rPh sb="0" eb="2">
      <t>ショウライ</t>
    </rPh>
    <rPh sb="2" eb="4">
      <t>フタン</t>
    </rPh>
    <rPh sb="4" eb="6">
      <t>ヒリツ</t>
    </rPh>
    <rPh sb="6" eb="7">
      <t>オヨ</t>
    </rPh>
    <rPh sb="8" eb="14">
      <t>ユウケイコテイシサン</t>
    </rPh>
    <rPh sb="14" eb="19">
      <t>ゲンカショウキャクリツ</t>
    </rPh>
    <rPh sb="23" eb="25">
      <t>ルイジ</t>
    </rPh>
    <rPh sb="25" eb="27">
      <t>ダンタイ</t>
    </rPh>
    <rPh sb="28" eb="30">
      <t>ヒカク</t>
    </rPh>
    <rPh sb="32" eb="33">
      <t>タカ</t>
    </rPh>
    <rPh sb="34" eb="36">
      <t>スイジュン</t>
    </rPh>
    <rPh sb="37" eb="38">
      <t>ツヅ</t>
    </rPh>
    <rPh sb="43" eb="45">
      <t>ショウライ</t>
    </rPh>
    <rPh sb="45" eb="49">
      <t>フタンヒリツ</t>
    </rPh>
    <rPh sb="55" eb="58">
      <t>チホウサイ</t>
    </rPh>
    <rPh sb="58" eb="60">
      <t>ショウカン</t>
    </rPh>
    <rPh sb="61" eb="63">
      <t>チャクジツ</t>
    </rPh>
    <rPh sb="64" eb="66">
      <t>ジッシ</t>
    </rPh>
    <rPh sb="87" eb="90">
      <t>チュウガッコウ</t>
    </rPh>
    <rPh sb="90" eb="92">
      <t>カイチク</t>
    </rPh>
    <rPh sb="92" eb="94">
      <t>ジギョウ</t>
    </rPh>
    <rPh sb="95" eb="97">
      <t>ケイカク</t>
    </rPh>
    <rPh sb="101" eb="107">
      <t>ショウライフタンヒリツ</t>
    </rPh>
    <rPh sb="108" eb="110">
      <t>ゾウカ</t>
    </rPh>
    <rPh sb="112" eb="115">
      <t>カノウセイ</t>
    </rPh>
    <rPh sb="119" eb="121">
      <t>コンゴ</t>
    </rPh>
    <rPh sb="122" eb="126">
      <t>コウキョウシセツ</t>
    </rPh>
    <rPh sb="126" eb="127">
      <t>トウ</t>
    </rPh>
    <rPh sb="127" eb="133">
      <t>ソウゴウカンリケイカク</t>
    </rPh>
    <rPh sb="134" eb="140">
      <t>コベツシセツケイカク</t>
    </rPh>
    <rPh sb="141" eb="142">
      <t>モト</t>
    </rPh>
    <rPh sb="145" eb="147">
      <t>シセツ</t>
    </rPh>
    <rPh sb="154" eb="156">
      <t>テキセツ</t>
    </rPh>
    <rPh sb="157" eb="159">
      <t>ジッコウ</t>
    </rPh>
    <rPh sb="161" eb="163">
      <t>キゾン</t>
    </rPh>
    <rPh sb="163" eb="165">
      <t>シセツ</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</si>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</sst>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74E2E998-6DD5-46D9-939F-42D32E90D9E9}"/>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162193</c:v>
                </c:pt>
                <c:pt idx="1">
                  <c:v>168868</c:v>
                </c:pt>
                <c:pt idx="2">
                  <c:v>202870</c:v>
                </c:pt>
                <c:pt idx="3">
                  <c:v>167497</c:v>
                </c:pt>
                <c:pt idx="4">
                  <c:v>190274</c:v>
                </c:pt>
              </c:numCache>
            </c:numRef>
          </c:val>
          <c:smooth val="0"/>
          <c:extLst>
            <c:ext xmlns:c16="http://schemas.microsoft.com/office/drawing/2014/chart" uri="{C3380CC4-5D6E-409C-BE32-E72D297353CC}">
              <c16:uniqueId val="{00000000-1330-4E09-9C19-39AE4D6339D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75624</c:v>
                </c:pt>
                <c:pt idx="1">
                  <c:v>63353</c:v>
                </c:pt>
                <c:pt idx="2">
                  <c:v>80801</c:v>
                </c:pt>
                <c:pt idx="3">
                  <c:v>61324</c:v>
                </c:pt>
                <c:pt idx="4">
                  <c:v>101257</c:v>
                </c:pt>
              </c:numCache>
            </c:numRef>
          </c:val>
          <c:smooth val="0"/>
          <c:extLst>
            <c:ext xmlns:c16="http://schemas.microsoft.com/office/drawing/2014/chart" uri="{C3380CC4-5D6E-409C-BE32-E72D297353CC}">
              <c16:uniqueId val="{00000001-1330-4E09-9C19-39AE4D6339D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8.8800000000000008</c:v>
                </c:pt>
                <c:pt idx="1">
                  <c:v>8.32</c:v>
                </c:pt>
                <c:pt idx="2">
                  <c:v>9.93</c:v>
                </c:pt>
                <c:pt idx="3">
                  <c:v>8.33</c:v>
                </c:pt>
                <c:pt idx="4">
                  <c:v>8.44</c:v>
                </c:pt>
              </c:numCache>
            </c:numRef>
          </c:val>
          <c:extLst>
            <c:ext xmlns:c16="http://schemas.microsoft.com/office/drawing/2014/chart" uri="{C3380CC4-5D6E-409C-BE32-E72D297353CC}">
              <c16:uniqueId val="{00000000-A098-4C23-8B3A-230D3340182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23.94</c:v>
                </c:pt>
                <c:pt idx="1">
                  <c:v>26.86</c:v>
                </c:pt>
                <c:pt idx="2">
                  <c:v>26.86</c:v>
                </c:pt>
                <c:pt idx="3">
                  <c:v>27.54</c:v>
                </c:pt>
                <c:pt idx="4">
                  <c:v>27.64</c:v>
                </c:pt>
              </c:numCache>
            </c:numRef>
          </c:val>
          <c:extLst>
            <c:ext xmlns:c16="http://schemas.microsoft.com/office/drawing/2014/chart" uri="{C3380CC4-5D6E-409C-BE32-E72D297353CC}">
              <c16:uniqueId val="{00000001-A098-4C23-8B3A-230D3340182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3.71</c:v>
                </c:pt>
                <c:pt idx="1">
                  <c:v>1.99</c:v>
                </c:pt>
                <c:pt idx="2">
                  <c:v>1.66</c:v>
                </c:pt>
                <c:pt idx="3">
                  <c:v>8.36</c:v>
                </c:pt>
                <c:pt idx="4">
                  <c:v>0.12</c:v>
                </c:pt>
              </c:numCache>
            </c:numRef>
          </c:val>
          <c:smooth val="0"/>
          <c:extLst>
            <c:ext xmlns:c16="http://schemas.microsoft.com/office/drawing/2014/chart" uri="{C3380CC4-5D6E-409C-BE32-E72D297353CC}">
              <c16:uniqueId val="{00000002-A098-4C23-8B3A-230D3340182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661-490C-8AB7-EE0706B9A2B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661-490C-8AB7-EE0706B9A2B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661-490C-8AB7-EE0706B9A2BF}"/>
            </c:ext>
          </c:extLst>
        </c:ser>
        <c:ser>
          <c:idx val="3"/>
          <c:order val="3"/>
          <c:tx>
            <c:strRef>
              <c:f>データシート!$A$30</c:f>
              <c:strCache>
                <c:ptCount val="1"/>
                <c:pt idx="0">
                  <c:v>多良木町国民健康保険特別会計（直診勘定）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661-490C-8AB7-EE0706B9A2BF}"/>
            </c:ext>
          </c:extLst>
        </c:ser>
        <c:ser>
          <c:idx val="4"/>
          <c:order val="4"/>
          <c:tx>
            <c:strRef>
              <c:f>データシート!$A$31</c:f>
              <c:strCache>
                <c:ptCount val="1"/>
                <c:pt idx="0">
                  <c:v>多良木町後期高齢者医療特別会計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0.02</c:v>
                </c:pt>
                <c:pt idx="2">
                  <c:v>#N/A</c:v>
                </c:pt>
                <c:pt idx="3">
                  <c:v>0.02</c:v>
                </c:pt>
                <c:pt idx="4">
                  <c:v>#N/A</c:v>
                </c:pt>
                <c:pt idx="5">
                  <c:v>0.01</c:v>
                </c:pt>
                <c:pt idx="6">
                  <c:v>#N/A</c:v>
                </c:pt>
                <c:pt idx="7">
                  <c:v>0.01</c:v>
                </c:pt>
                <c:pt idx="8">
                  <c:v>#N/A</c:v>
                </c:pt>
                <c:pt idx="9">
                  <c:v>0</c:v>
                </c:pt>
              </c:numCache>
            </c:numRef>
          </c:val>
          <c:extLst>
            <c:ext xmlns:c16="http://schemas.microsoft.com/office/drawing/2014/chart" uri="{C3380CC4-5D6E-409C-BE32-E72D297353CC}">
              <c16:uniqueId val="{00000004-B661-490C-8AB7-EE0706B9A2BF}"/>
            </c:ext>
          </c:extLst>
        </c:ser>
        <c:ser>
          <c:idx val="5"/>
          <c:order val="5"/>
          <c:tx>
            <c:strRef>
              <c:f>データシート!$A$32</c:f>
              <c:strCache>
                <c:ptCount val="1"/>
                <c:pt idx="0">
                  <c:v>多良木町下水道事業特別会計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0.25</c:v>
                </c:pt>
                <c:pt idx="2">
                  <c:v>#N/A</c:v>
                </c:pt>
                <c:pt idx="3">
                  <c:v>0.28999999999999998</c:v>
                </c:pt>
                <c:pt idx="4">
                  <c:v>#N/A</c:v>
                </c:pt>
                <c:pt idx="5">
                  <c:v>0.25</c:v>
                </c:pt>
                <c:pt idx="6">
                  <c:v>#N/A</c:v>
                </c:pt>
                <c:pt idx="7">
                  <c:v>0.37</c:v>
                </c:pt>
                <c:pt idx="8">
                  <c:v>#N/A</c:v>
                </c:pt>
                <c:pt idx="9">
                  <c:v>0.36</c:v>
                </c:pt>
              </c:numCache>
            </c:numRef>
          </c:val>
          <c:extLst>
            <c:ext xmlns:c16="http://schemas.microsoft.com/office/drawing/2014/chart" uri="{C3380CC4-5D6E-409C-BE32-E72D297353CC}">
              <c16:uniqueId val="{00000005-B661-490C-8AB7-EE0706B9A2BF}"/>
            </c:ext>
          </c:extLst>
        </c:ser>
        <c:ser>
          <c:idx val="6"/>
          <c:order val="6"/>
          <c:tx>
            <c:strRef>
              <c:f>データシート!$A$33</c:f>
              <c:strCache>
                <c:ptCount val="1"/>
                <c:pt idx="0">
                  <c:v>多良木町国民健康保険特別会計（事業勘定）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1.86</c:v>
                </c:pt>
                <c:pt idx="2">
                  <c:v>#N/A</c:v>
                </c:pt>
                <c:pt idx="3">
                  <c:v>3.06</c:v>
                </c:pt>
                <c:pt idx="4">
                  <c:v>#N/A</c:v>
                </c:pt>
                <c:pt idx="5">
                  <c:v>4.6100000000000003</c:v>
                </c:pt>
                <c:pt idx="6">
                  <c:v>#N/A</c:v>
                </c:pt>
                <c:pt idx="7">
                  <c:v>4.55</c:v>
                </c:pt>
                <c:pt idx="8">
                  <c:v>#N/A</c:v>
                </c:pt>
                <c:pt idx="9">
                  <c:v>2.39</c:v>
                </c:pt>
              </c:numCache>
            </c:numRef>
          </c:val>
          <c:extLst>
            <c:ext xmlns:c16="http://schemas.microsoft.com/office/drawing/2014/chart" uri="{C3380CC4-5D6E-409C-BE32-E72D297353CC}">
              <c16:uniqueId val="{00000006-B661-490C-8AB7-EE0706B9A2BF}"/>
            </c:ext>
          </c:extLst>
        </c:ser>
        <c:ser>
          <c:idx val="7"/>
          <c:order val="7"/>
          <c:tx>
            <c:strRef>
              <c:f>データシート!$A$34</c:f>
              <c:strCache>
                <c:ptCount val="1"/>
                <c:pt idx="0">
                  <c:v>多良木町介護保険特別会計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1.66</c:v>
                </c:pt>
                <c:pt idx="2">
                  <c:v>#N/A</c:v>
                </c:pt>
                <c:pt idx="3">
                  <c:v>2.0499999999999998</c:v>
                </c:pt>
                <c:pt idx="4">
                  <c:v>#N/A</c:v>
                </c:pt>
                <c:pt idx="5">
                  <c:v>2.5499999999999998</c:v>
                </c:pt>
                <c:pt idx="6">
                  <c:v>#N/A</c:v>
                </c:pt>
                <c:pt idx="7">
                  <c:v>2.13</c:v>
                </c:pt>
                <c:pt idx="8">
                  <c:v>#N/A</c:v>
                </c:pt>
                <c:pt idx="9">
                  <c:v>2.64</c:v>
                </c:pt>
              </c:numCache>
            </c:numRef>
          </c:val>
          <c:extLst>
            <c:ext xmlns:c16="http://schemas.microsoft.com/office/drawing/2014/chart" uri="{C3380CC4-5D6E-409C-BE32-E72D297353CC}">
              <c16:uniqueId val="{00000007-B661-490C-8AB7-EE0706B9A2BF}"/>
            </c:ext>
          </c:extLst>
        </c:ser>
        <c:ser>
          <c:idx val="8"/>
          <c:order val="8"/>
          <c:tx>
            <c:strRef>
              <c:f>データシート!$A$35</c:f>
              <c:strCache>
                <c:ptCount val="1"/>
                <c:pt idx="0">
                  <c:v>多良木町上水道事業会計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5.99</c:v>
                </c:pt>
                <c:pt idx="2">
                  <c:v>#N/A</c:v>
                </c:pt>
                <c:pt idx="3">
                  <c:v>6.59</c:v>
                </c:pt>
                <c:pt idx="4">
                  <c:v>#N/A</c:v>
                </c:pt>
                <c:pt idx="5">
                  <c:v>6.96</c:v>
                </c:pt>
                <c:pt idx="6">
                  <c:v>#N/A</c:v>
                </c:pt>
                <c:pt idx="7">
                  <c:v>6.79</c:v>
                </c:pt>
                <c:pt idx="8">
                  <c:v>#N/A</c:v>
                </c:pt>
                <c:pt idx="9">
                  <c:v>5.83</c:v>
                </c:pt>
              </c:numCache>
            </c:numRef>
          </c:val>
          <c:extLst>
            <c:ext xmlns:c16="http://schemas.microsoft.com/office/drawing/2014/chart" uri="{C3380CC4-5D6E-409C-BE32-E72D297353CC}">
              <c16:uniqueId val="{00000008-B661-490C-8AB7-EE0706B9A2B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8.8699999999999992</c:v>
                </c:pt>
                <c:pt idx="2">
                  <c:v>#N/A</c:v>
                </c:pt>
                <c:pt idx="3">
                  <c:v>8.32</c:v>
                </c:pt>
                <c:pt idx="4">
                  <c:v>#N/A</c:v>
                </c:pt>
                <c:pt idx="5">
                  <c:v>9.92</c:v>
                </c:pt>
                <c:pt idx="6">
                  <c:v>#N/A</c:v>
                </c:pt>
                <c:pt idx="7">
                  <c:v>8.33</c:v>
                </c:pt>
                <c:pt idx="8">
                  <c:v>#N/A</c:v>
                </c:pt>
                <c:pt idx="9">
                  <c:v>8.44</c:v>
                </c:pt>
              </c:numCache>
            </c:numRef>
          </c:val>
          <c:extLst>
            <c:ext xmlns:c16="http://schemas.microsoft.com/office/drawing/2014/chart" uri="{C3380CC4-5D6E-409C-BE32-E72D297353CC}">
              <c16:uniqueId val="{00000009-B661-490C-8AB7-EE0706B9A2B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674</c:v>
                </c:pt>
                <c:pt idx="5">
                  <c:v>646</c:v>
                </c:pt>
                <c:pt idx="8">
                  <c:v>679</c:v>
                </c:pt>
                <c:pt idx="11">
                  <c:v>647</c:v>
                </c:pt>
                <c:pt idx="14">
                  <c:v>609</c:v>
                </c:pt>
              </c:numCache>
            </c:numRef>
          </c:val>
          <c:extLst>
            <c:ext xmlns:c16="http://schemas.microsoft.com/office/drawing/2014/chart" uri="{C3380CC4-5D6E-409C-BE32-E72D297353CC}">
              <c16:uniqueId val="{00000000-ABBF-45C0-9759-591BA3E6C3B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BBF-45C0-9759-591BA3E6C3B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28</c:v>
                </c:pt>
                <c:pt idx="3">
                  <c:v>30</c:v>
                </c:pt>
                <c:pt idx="6">
                  <c:v>30</c:v>
                </c:pt>
                <c:pt idx="9">
                  <c:v>33</c:v>
                </c:pt>
                <c:pt idx="12">
                  <c:v>31</c:v>
                </c:pt>
              </c:numCache>
            </c:numRef>
          </c:val>
          <c:extLst>
            <c:ext xmlns:c16="http://schemas.microsoft.com/office/drawing/2014/chart" uri="{C3380CC4-5D6E-409C-BE32-E72D297353CC}">
              <c16:uniqueId val="{00000002-ABBF-45C0-9759-591BA3E6C3B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129</c:v>
                </c:pt>
                <c:pt idx="3">
                  <c:v>128</c:v>
                </c:pt>
                <c:pt idx="6">
                  <c:v>119</c:v>
                </c:pt>
                <c:pt idx="9">
                  <c:v>102</c:v>
                </c:pt>
                <c:pt idx="12">
                  <c:v>95</c:v>
                </c:pt>
              </c:numCache>
            </c:numRef>
          </c:val>
          <c:extLst>
            <c:ext xmlns:c16="http://schemas.microsoft.com/office/drawing/2014/chart" uri="{C3380CC4-5D6E-409C-BE32-E72D297353CC}">
              <c16:uniqueId val="{00000003-ABBF-45C0-9759-591BA3E6C3B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156</c:v>
                </c:pt>
                <c:pt idx="3">
                  <c:v>141</c:v>
                </c:pt>
                <c:pt idx="6">
                  <c:v>161</c:v>
                </c:pt>
                <c:pt idx="9">
                  <c:v>170</c:v>
                </c:pt>
                <c:pt idx="12">
                  <c:v>161</c:v>
                </c:pt>
              </c:numCache>
            </c:numRef>
          </c:val>
          <c:extLst>
            <c:ext xmlns:c16="http://schemas.microsoft.com/office/drawing/2014/chart" uri="{C3380CC4-5D6E-409C-BE32-E72D297353CC}">
              <c16:uniqueId val="{00000004-ABBF-45C0-9759-591BA3E6C3B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BBF-45C0-9759-591BA3E6C3B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BBF-45C0-9759-591BA3E6C3B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698</c:v>
                </c:pt>
                <c:pt idx="3">
                  <c:v>642</c:v>
                </c:pt>
                <c:pt idx="6">
                  <c:v>686</c:v>
                </c:pt>
                <c:pt idx="9">
                  <c:v>644</c:v>
                </c:pt>
                <c:pt idx="12">
                  <c:v>567</c:v>
                </c:pt>
              </c:numCache>
            </c:numRef>
          </c:val>
          <c:extLst>
            <c:ext xmlns:c16="http://schemas.microsoft.com/office/drawing/2014/chart" uri="{C3380CC4-5D6E-409C-BE32-E72D297353CC}">
              <c16:uniqueId val="{00000007-ABBF-45C0-9759-591BA3E6C3B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337</c:v>
                </c:pt>
                <c:pt idx="2">
                  <c:v>#N/A</c:v>
                </c:pt>
                <c:pt idx="3">
                  <c:v>#N/A</c:v>
                </c:pt>
                <c:pt idx="4">
                  <c:v>295</c:v>
                </c:pt>
                <c:pt idx="5">
                  <c:v>#N/A</c:v>
                </c:pt>
                <c:pt idx="6">
                  <c:v>#N/A</c:v>
                </c:pt>
                <c:pt idx="7">
                  <c:v>317</c:v>
                </c:pt>
                <c:pt idx="8">
                  <c:v>#N/A</c:v>
                </c:pt>
                <c:pt idx="9">
                  <c:v>#N/A</c:v>
                </c:pt>
                <c:pt idx="10">
                  <c:v>302</c:v>
                </c:pt>
                <c:pt idx="11">
                  <c:v>#N/A</c:v>
                </c:pt>
                <c:pt idx="12">
                  <c:v>#N/A</c:v>
                </c:pt>
                <c:pt idx="13">
                  <c:v>245</c:v>
                </c:pt>
                <c:pt idx="14">
                  <c:v>#N/A</c:v>
                </c:pt>
              </c:numCache>
            </c:numRef>
          </c:val>
          <c:smooth val="0"/>
          <c:extLst>
            <c:ext xmlns:c16="http://schemas.microsoft.com/office/drawing/2014/chart" uri="{C3380CC4-5D6E-409C-BE32-E72D297353CC}">
              <c16:uniqueId val="{00000008-ABBF-45C0-9759-591BA3E6C3B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5797</c:v>
                </c:pt>
                <c:pt idx="5">
                  <c:v>5608</c:v>
                </c:pt>
                <c:pt idx="8">
                  <c:v>5416</c:v>
                </c:pt>
                <c:pt idx="11">
                  <c:v>5460</c:v>
                </c:pt>
                <c:pt idx="14">
                  <c:v>5603</c:v>
                </c:pt>
              </c:numCache>
            </c:numRef>
          </c:val>
          <c:extLst>
            <c:ext xmlns:c16="http://schemas.microsoft.com/office/drawing/2014/chart" uri="{C3380CC4-5D6E-409C-BE32-E72D297353CC}">
              <c16:uniqueId val="{00000000-8B88-4DB2-8C76-A6A782D2F43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202</c:v>
                </c:pt>
                <c:pt idx="5">
                  <c:v>181</c:v>
                </c:pt>
                <c:pt idx="8">
                  <c:v>152</c:v>
                </c:pt>
                <c:pt idx="11">
                  <c:v>127</c:v>
                </c:pt>
                <c:pt idx="14">
                  <c:v>107</c:v>
                </c:pt>
              </c:numCache>
            </c:numRef>
          </c:val>
          <c:extLst>
            <c:ext xmlns:c16="http://schemas.microsoft.com/office/drawing/2014/chart" uri="{C3380CC4-5D6E-409C-BE32-E72D297353CC}">
              <c16:uniqueId val="{00000001-8B88-4DB2-8C76-A6A782D2F43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2840</c:v>
                </c:pt>
                <c:pt idx="5">
                  <c:v>2974</c:v>
                </c:pt>
                <c:pt idx="8">
                  <c:v>3016</c:v>
                </c:pt>
                <c:pt idx="11">
                  <c:v>2480</c:v>
                </c:pt>
                <c:pt idx="14">
                  <c:v>2541</c:v>
                </c:pt>
              </c:numCache>
            </c:numRef>
          </c:val>
          <c:extLst>
            <c:ext xmlns:c16="http://schemas.microsoft.com/office/drawing/2014/chart" uri="{C3380CC4-5D6E-409C-BE32-E72D297353CC}">
              <c16:uniqueId val="{00000002-8B88-4DB2-8C76-A6A782D2F43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B88-4DB2-8C76-A6A782D2F43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B88-4DB2-8C76-A6A782D2F43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B88-4DB2-8C76-A6A782D2F43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1578</c:v>
                </c:pt>
                <c:pt idx="3">
                  <c:v>1435</c:v>
                </c:pt>
                <c:pt idx="6">
                  <c:v>1426</c:v>
                </c:pt>
                <c:pt idx="9">
                  <c:v>1366</c:v>
                </c:pt>
                <c:pt idx="12">
                  <c:v>1349</c:v>
                </c:pt>
              </c:numCache>
            </c:numRef>
          </c:val>
          <c:extLst>
            <c:ext xmlns:c16="http://schemas.microsoft.com/office/drawing/2014/chart" uri="{C3380CC4-5D6E-409C-BE32-E72D297353CC}">
              <c16:uniqueId val="{00000006-8B88-4DB2-8C76-A6A782D2F43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1713</c:v>
                </c:pt>
                <c:pt idx="3">
                  <c:v>1628</c:v>
                </c:pt>
                <c:pt idx="6">
                  <c:v>1522</c:v>
                </c:pt>
                <c:pt idx="9">
                  <c:v>1488</c:v>
                </c:pt>
                <c:pt idx="12">
                  <c:v>1314</c:v>
                </c:pt>
              </c:numCache>
            </c:numRef>
          </c:val>
          <c:extLst>
            <c:ext xmlns:c16="http://schemas.microsoft.com/office/drawing/2014/chart" uri="{C3380CC4-5D6E-409C-BE32-E72D297353CC}">
              <c16:uniqueId val="{00000007-8B88-4DB2-8C76-A6A782D2F43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1810</c:v>
                </c:pt>
                <c:pt idx="3">
                  <c:v>1711</c:v>
                </c:pt>
                <c:pt idx="6">
                  <c:v>1636</c:v>
                </c:pt>
                <c:pt idx="9">
                  <c:v>1588</c:v>
                </c:pt>
                <c:pt idx="12">
                  <c:v>1533</c:v>
                </c:pt>
              </c:numCache>
            </c:numRef>
          </c:val>
          <c:extLst>
            <c:ext xmlns:c16="http://schemas.microsoft.com/office/drawing/2014/chart" uri="{C3380CC4-5D6E-409C-BE32-E72D297353CC}">
              <c16:uniqueId val="{00000008-8B88-4DB2-8C76-A6A782D2F43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B88-4DB2-8C76-A6A782D2F43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6061</c:v>
                </c:pt>
                <c:pt idx="3">
                  <c:v>5906</c:v>
                </c:pt>
                <c:pt idx="6">
                  <c:v>5817</c:v>
                </c:pt>
                <c:pt idx="9">
                  <c:v>5248</c:v>
                </c:pt>
                <c:pt idx="12">
                  <c:v>5438</c:v>
                </c:pt>
              </c:numCache>
            </c:numRef>
          </c:val>
          <c:extLst>
            <c:ext xmlns:c16="http://schemas.microsoft.com/office/drawing/2014/chart" uri="{C3380CC4-5D6E-409C-BE32-E72D297353CC}">
              <c16:uniqueId val="{0000000A-8B88-4DB2-8C76-A6A782D2F43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2322</c:v>
                </c:pt>
                <c:pt idx="2">
                  <c:v>#N/A</c:v>
                </c:pt>
                <c:pt idx="3">
                  <c:v>#N/A</c:v>
                </c:pt>
                <c:pt idx="4">
                  <c:v>1918</c:v>
                </c:pt>
                <c:pt idx="5">
                  <c:v>#N/A</c:v>
                </c:pt>
                <c:pt idx="6">
                  <c:v>#N/A</c:v>
                </c:pt>
                <c:pt idx="7">
                  <c:v>1817</c:v>
                </c:pt>
                <c:pt idx="8">
                  <c:v>#N/A</c:v>
                </c:pt>
                <c:pt idx="9">
                  <c:v>#N/A</c:v>
                </c:pt>
                <c:pt idx="10">
                  <c:v>1623</c:v>
                </c:pt>
                <c:pt idx="11">
                  <c:v>#N/A</c:v>
                </c:pt>
                <c:pt idx="12">
                  <c:v>#N/A</c:v>
                </c:pt>
                <c:pt idx="13">
                  <c:v>1384</c:v>
                </c:pt>
                <c:pt idx="14">
                  <c:v>#N/A</c:v>
                </c:pt>
              </c:numCache>
            </c:numRef>
          </c:val>
          <c:smooth val="0"/>
          <c:extLst>
            <c:ext xmlns:c16="http://schemas.microsoft.com/office/drawing/2014/chart" uri="{C3380CC4-5D6E-409C-BE32-E72D297353CC}">
              <c16:uniqueId val="{0000000B-8B88-4DB2-8C76-A6A782D2F43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1075</c:v>
                </c:pt>
                <c:pt idx="1">
                  <c:v>1077</c:v>
                </c:pt>
                <c:pt idx="2">
                  <c:v>1078</c:v>
                </c:pt>
              </c:numCache>
            </c:numRef>
          </c:val>
          <c:extLst>
            <c:ext xmlns:c16="http://schemas.microsoft.com/office/drawing/2014/chart" uri="{C3380CC4-5D6E-409C-BE32-E72D297353CC}">
              <c16:uniqueId val="{00000000-B537-4110-8ACD-430C59A95EF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1085</c:v>
                </c:pt>
                <c:pt idx="1">
                  <c:v>501</c:v>
                </c:pt>
                <c:pt idx="2">
                  <c:v>503</c:v>
                </c:pt>
              </c:numCache>
            </c:numRef>
          </c:val>
          <c:extLst>
            <c:ext xmlns:c16="http://schemas.microsoft.com/office/drawing/2014/chart" uri="{C3380CC4-5D6E-409C-BE32-E72D297353CC}">
              <c16:uniqueId val="{00000001-B537-4110-8ACD-430C59A95EF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588</c:v>
                </c:pt>
                <c:pt idx="1">
                  <c:v>618</c:v>
                </c:pt>
                <c:pt idx="2">
                  <c:v>721</c:v>
                </c:pt>
              </c:numCache>
            </c:numRef>
          </c:val>
          <c:extLst>
            <c:ext xmlns:c16="http://schemas.microsoft.com/office/drawing/2014/chart" uri="{C3380CC4-5D6E-409C-BE32-E72D297353CC}">
              <c16:uniqueId val="{00000002-B537-4110-8ACD-430C59A95EF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{FF6268AC-A951-4E76-837E-9647B4CC6C24}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276F-41F6-A018-24FCEA71A7B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{F3E31502-DC6D-4730-8ACA-06DE39FD7708}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76F-41F6-A018-24FCEA71A7B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{7649992E-7943-4415-8D86-6DC5FC36C590}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76F-41F6-A018-24FCEA71A7B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{9D0F15E0-6105-485D-A887-E9360DBA1FA5}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76F-41F6-A018-24FCEA71A7B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{9BDA2853-9DDC-4CEB-8F5A-9E5AE06A35A8}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76F-41F6-A018-24FCEA71A7B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{B86E874A-4AFF-425B-BD87-C14A43554C6E}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276F-41F6-A018-24FCEA71A7B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{7D3BF316-73FF-4E7F-A376-166C93841DF1}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276F-41F6-A018-24FCEA71A7B4}"/>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{9D607AC3-7609-49FC-98E0-9FCCFDA9D374}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276F-41F6-A018-24FCEA71A7B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{AA38F51D-8611-4B6A-9269-F73CB814A975}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276F-41F6-A018-24FCEA71A7B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60.8</c:v>
                </c:pt>
                <c:pt idx="8">
                  <c:v>60.7</c:v>
                </c:pt>
                <c:pt idx="16">
                  <c:v>62.1</c:v>
                </c:pt>
                <c:pt idx="24">
                  <c:v>63.8</c:v>
                </c:pt>
                <c:pt idx="32">
                  <c:v>65</c:v>
                </c:pt>
              </c:numCache>
            </c:numRef>
          </c:xVal>
          <c:yVal>
            <c:numRef>
              <c:f>公会計指標分析・財政指標組合せ分析表!$BP$51:$DC$51</c:f>
              <c:numCache>
                <c:formatCode>#,##0.0;"▲ "#,##0.0</c:formatCode>
                <c:ptCount val="40"/>
                <c:pt idx="0">
                  <c:v>68.3</c:v>
                </c:pt>
                <c:pt idx="8">
                  <c:v>56.7</c:v>
                </c:pt>
                <c:pt idx="16">
                  <c:v>54.2</c:v>
                </c:pt>
                <c:pt idx="24">
                  <c:v>49.3</c:v>
                </c:pt>
                <c:pt idx="32">
                  <c:v>41.7</c:v>
                </c:pt>
              </c:numCache>
            </c:numRef>
          </c:yVal>
          <c:smooth val="0"/>
          <c:extLst>
            <c:ext xmlns:c16="http://schemas.microsoft.com/office/drawing/2014/chart" uri="{C3380CC4-5D6E-409C-BE32-E72D297353CC}">
              <c16:uniqueId val="{00000009-276F-41F6-A018-24FCEA71A7B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{CA2F34F2-3AC9-4C8D-874B-150684F59AFE}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276F-41F6-A018-24FCEA71A7B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{C518F859-A5F3-4022-A42D-254BD80B7E4E}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76F-41F6-A018-24FCEA71A7B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{F179A843-F0E5-4E07-8365-832A21B7A126}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76F-41F6-A018-24FCEA71A7B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{51732CC6-7D85-4D3F-8B3C-DFC971D4D937}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76F-41F6-A018-24FCEA71A7B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{174FD291-C365-42BB-AF1C-23056D18E665}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76F-41F6-A018-24FCEA71A7B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{32717F7C-55AC-42F1-88CD-CF5911C4F06E}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276F-41F6-A018-24FCEA71A7B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{4A470DD0-65B3-4211-8577-189798F1C66D}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276F-41F6-A018-24FCEA71A7B4}"/>
                </c:ext>
              </c:extLst>
            </c:dLbl>
            <c:dLbl>
              <c:idx val="24"/>
              <c:layout>
                <c:manualLayout>
                  <c:x val="-2.9915940616752009E-2"/>
                  <c:y val="-8.4363769155378313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{4D20C3CD-FAC5-4B44-B515-5C6B92AAA700}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276F-41F6-A018-24FCEA71A7B4}"/>
                </c:ext>
              </c:extLst>
            </c:dLbl>
            <c:dLbl>
              <c:idx val="32"/>
              <c:layout>
                <c:manualLayout>
                  <c:x val="-3.4245010503054521E-2"/>
                  <c:y val="-4.5114315056352043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{3A6DC9E2-E2E1-4B48-8A6C-898FC80F7F78}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276F-41F6-A018-24FCEA71A7B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55.3</c:v>
                </c:pt>
                <c:pt idx="8">
                  <c:v>56.3</c:v>
                </c:pt>
                <c:pt idx="16">
                  <c:v>58.3</c:v>
                </c:pt>
                <c:pt idx="24">
                  <c:v>60.2</c:v>
                </c:pt>
                <c:pt idx="32">
                  <c:v>59.9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276F-41F6-A018-24FCEA71A7B4}"/>
            </c:ext>
          </c:extLst>
        </c:ser>
        <c:dLbls>
          <c:showLegendKey val="0"/>
          <c:showVal val="1"/>
          <c:showCatName val="0"/>
          <c:showSerName val="0"/>
          <c:showPercent val="0"/>
          <c:showBubbleSize val="0"/>
        </c:dLbls>
        <c:axId val="46179840"/>
        <c:axId val="46181760"/>
      </c:scatterChart>
      <c:valAx>
        <c:axId val="46179840"/>
        <c:scaling>
          <c:orientation val="minMax"/>
          <c:max val="65.899999999999991"/>
          <c:min val="54.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80"/>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8"/>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{58576C17-9117-4885-B5E8-770ECA2550A5}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35A-45D9-83C9-A1BC58DEC84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{786F1C53-FD3C-43F9-A4D3-0BB9CCF630D3}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35A-45D9-83C9-A1BC58DEC84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{3F680863-DEAC-49DF-A334-2F9B7ADF4417}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35A-45D9-83C9-A1BC58DEC84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{2E248CDD-B312-4CCE-BBAF-D6E2091E5B14}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35A-45D9-83C9-A1BC58DEC84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{5301857E-1924-4891-98FD-F3E09B829796}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35A-45D9-83C9-A1BC58DEC847}"/>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{F3E27909-1F9C-4D26-B5CC-0039FBF27F7F}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35A-45D9-83C9-A1BC58DEC847}"/>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{601CB5C1-F57E-4F9C-89C7-536AEA7D9D85}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35A-45D9-83C9-A1BC58DEC847}"/>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{B4EF828B-847C-4E71-9113-2E52FEF1E54C}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35A-45D9-83C9-A1BC58DEC847}"/>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{91149414-DF5F-441E-922B-8156581CBBC0}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35A-45D9-83C9-A1BC58DEC84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c:v>
                </c:pt>
                <c:pt idx="8">
                  <c:v>9.9</c:v>
                </c:pt>
                <c:pt idx="16">
                  <c:v>9.3000000000000007</c:v>
                </c:pt>
                <c:pt idx="24">
                  <c:v>9.1</c:v>
                </c:pt>
                <c:pt idx="32">
                  <c:v>8.6</c:v>
                </c:pt>
              </c:numCache>
            </c:numRef>
          </c:xVal>
          <c:yVal>
            <c:numRef>
              <c:f>公会計指標分析・財政指標組合せ分析表!$BP$73:$DC$73</c:f>
              <c:numCache>
                <c:formatCode>#,##0.0;"▲ "#,##0.0</c:formatCode>
                <c:ptCount val="40"/>
                <c:pt idx="0">
                  <c:v>68.3</c:v>
                </c:pt>
                <c:pt idx="8">
                  <c:v>56.7</c:v>
                </c:pt>
                <c:pt idx="16">
                  <c:v>54.2</c:v>
                </c:pt>
                <c:pt idx="24">
                  <c:v>49.3</c:v>
                </c:pt>
                <c:pt idx="32">
                  <c:v>41.7</c:v>
                </c:pt>
              </c:numCache>
            </c:numRef>
          </c:yVal>
          <c:smooth val="0"/>
          <c:extLst>
            <c:ext xmlns:c16="http://schemas.microsoft.com/office/drawing/2014/chart" uri="{C3380CC4-5D6E-409C-BE32-E72D297353CC}">
              <c16:uniqueId val="{00000009-535A-45D9-83C9-A1BC58DEC84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9092437901469448E-2"/>
                  <c:y val="-9.7892879477939426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{DFD62FCB-A735-40ED-B5FF-CCF43D4FCC9D}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35A-45D9-83C9-A1BC58DEC84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{01C9456C-9C2C-461D-A5F0-19C94EB87457}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35A-45D9-83C9-A1BC58DEC84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{5118B104-6507-406E-9587-41E6A4401642}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35A-45D9-83C9-A1BC58DEC84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{9B9EDDCA-915C-4735-84B8-E0E505926C9A}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35A-45D9-83C9-A1BC58DEC84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{9F049D60-983C-40D4-90A5-07A5EF9B3813}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35A-45D9-83C9-A1BC58DEC847}"/>
                </c:ext>
              </c:extLst>
            </c:dLbl>
            <c:dLbl>
              <c:idx val="8"/>
              <c:layout>
                <c:manualLayout>
                  <c:x val="-3.7765980665141197E-2"/>
                  <c:y val="-8.1337372860052048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{8C231615-A87D-429B-B84E-79CEA039454E}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35A-45D9-83C9-A1BC58DEC847}"/>
                </c:ext>
              </c:extLst>
            </c:dLbl>
            <c:dLbl>
              <c:idx val="16"/>
              <c:layout>
                <c:manualLayout>
                  <c:x val="-3.1697991619110633E-2"/>
                  <c:y val="-4.349592131553593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{420401AF-3923-4B7C-ADF5-69F9FC4FBEE5}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35A-45D9-83C9-A1BC58DEC847}"/>
                </c:ext>
              </c:extLst>
            </c:dLbl>
            <c:dLbl>
              <c:idx val="24"/>
              <c:layout>
                <c:manualLayout>
                  <c:x val="-1.8235628084249993E-2"/>
                  <c:y val="-6.3599085421194634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{907B2AE7-F964-4489-9C2C-549C580FADA0}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35A-45D9-83C9-A1BC58DEC847}"/>
                </c:ext>
              </c:extLst>
            </c:dLbl>
            <c:dLbl>
              <c:idx val="32"/>
              <c:layout>
                <c:manualLayout>
                  <c:x val="-3.1570342725075584E-2"/>
                  <c:y val="-2.5757633876678527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{718A6293-E877-4B2C-96F8-5438E5F8C7DF}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35A-45D9-83C9-A1BC58DEC84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8.6</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35A-45D9-83C9-A1BC58DEC847}"/>
            </c:ext>
          </c:extLst>
        </c:ser>
        <c:dLbls>
          <c:showLegendKey val="0"/>
          <c:showVal val="1"/>
          <c:showCatName val="0"/>
          <c:showSerName val="0"/>
          <c:showPercent val="0"/>
          <c:showBubbleSize val="0"/>
        </c:dLbls>
        <c:axId val="84219776"/>
        <c:axId val="84234240"/>
      </c:scatterChart>
      <c:valAx>
        <c:axId val="84219776"/>
        <c:scaling>
          <c:orientation val="minMax"/>
          <c:max val="11.299999999999999"/>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80"/>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8"/>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熊本県多良木町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元利償還金については近年減少傾向にあったが、</a:t>
          </a:r>
          <a:r>
            <a:rPr kumimoji="1" lang="en-US" altLang="ja-JP" sz="1400">
              <a:latin typeface="ＭＳ ゴシック" pitchFamily="49" charset="-128"/>
              <a:ea typeface="ＭＳ ゴシック" pitchFamily="49" charset="-128"/>
            </a:rPr>
            <a:t>H25</a:t>
          </a:r>
          <a:r>
            <a:rPr kumimoji="1" lang="ja-JP" altLang="en-US" sz="1400">
              <a:latin typeface="ＭＳ ゴシック" pitchFamily="49" charset="-128"/>
              <a:ea typeface="ＭＳ ゴシック" pitchFamily="49" charset="-128"/>
            </a:rPr>
            <a:t>に実施した大型事業の措置期間が終了し元金償還が始まったため、</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においては増加に転じている。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からは減少傾向にあり、</a:t>
          </a:r>
          <a:r>
            <a:rPr kumimoji="1" lang="en-US" altLang="ja-JP" sz="1400">
              <a:latin typeface="ＭＳ ゴシック" pitchFamily="49" charset="-128"/>
              <a:ea typeface="ＭＳ ゴシック" pitchFamily="49" charset="-128"/>
            </a:rPr>
            <a:t>R1</a:t>
          </a:r>
          <a:r>
            <a:rPr kumimoji="1" lang="ja-JP" altLang="en-US" sz="1400">
              <a:latin typeface="ＭＳ ゴシック" pitchFamily="49" charset="-128"/>
              <a:ea typeface="ＭＳ ゴシック" pitchFamily="49" charset="-128"/>
            </a:rPr>
            <a:t>においても</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に繰上償還を実施したため大きく減少している。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今後も計画的な地方債の発行、償還を行い比率の縮小を目指していく。</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満期一括償還地方債の借入実績なし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熊本県多良木町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地方債現在高については、近年は減少傾向にあり</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に繰上償還を行ったため大きく減少した。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R1</a:t>
          </a:r>
          <a:r>
            <a:rPr kumimoji="1" lang="ja-JP" altLang="en-US" sz="1400">
              <a:latin typeface="ＭＳ ゴシック" pitchFamily="49" charset="-128"/>
              <a:ea typeface="ＭＳ ゴシック" pitchFamily="49" charset="-128"/>
            </a:rPr>
            <a:t>については防災行政無線デジタル化整備事業などにより地方債現在高が増加した。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基準財政需要額算入見込額が増加したため、将来負担比率は減少しているが、今後は中</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学校改築事業を計画しており地方債現在高の増加が見込まれる。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今後も計画的な起債の発行、必要に応じた適切な基金の積み増し等により比率が低い水準で推移していくよう努める。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熊本県多良木町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財政調整基金については、運用収入（利子）による積み立てを行った。</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減債基金については、運用収入（利子）による積み立てを行った。</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多良木町ふるさとづくり納税寄附基金や多良木町まちづくり寄附基金については寄附金による積み立てを行った。</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本年度より新たに多良木町公共施設整備基金に</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70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百万円の積み立てを行った。</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本年度より新たに多良木町森林環境譲与税基金に</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百万円の積み立てを行った。</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基金全体としては多良木町公共施設整備基金や多良木町森林環境譲与税基金の積み立てにより</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106</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百万円の増となった。</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公共施設の老朽化や中学校校舎改築事業に伴い、新規建設や維持補修に多額の費用が見込まれるため、公共施設整備基金の積み立てを行っ</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・多良木町ふるさとづくり納税寄附基金、多良木町まちづくり寄附基金：高齢者や障がい者の生活支援等の地域ボランティア活動及び住民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自治活動の維持に関する事業、子どもたちの健全な育成に関する事業、町民の文化・スポーツ活動の推進に関する事業、歴史・伝統文化</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の伝承及び保全に関する事業、森林保全に関する事業、水源かんよう林の取得・保全に関する事業、その他まちづくりに質する事業</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・中山間ふるさと水と土保全基金：中山間地における土地改良施設の機能を適正に発揮させるための支援事業に充てる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・多良木町地域福祉基金：高齢者等の地域保健福祉の増進を図る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・多良木町公共施設整備基金：公用若しくは公共用に供する施設の整備に要する経費及び既設の公共施設の整備に要する経費の財源に充て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多良木町森林環境譲与税基金：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多良木町における、間伐や人材育成、担い手の確保、木材利用の促進や普及啓発等の森林整備及びその促</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進に要する経費の財源に充てる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多良木町ふるさとづくり納税寄附基金について、寄附金の増加に伴う積み立てを行った。（</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多良木町まちづくり寄附基金について、寄附金の増加に伴う積み立てを行った。（</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多良木町公共施設整備基金について、</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70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百万円の積み立てを行った。（</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70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多良木町森林環境譲与税基金について、</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百万円の積み立てを行った。（</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多良木町ふるさとづくり納税寄附基金や多良木町まちづくり寄附基金について、使途の検討を行い取崩しを行う。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本年度の増加の理由は、財政調整基金の運用収入（利子）の積み立て</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によるものであり、取り崩しはなかった。</a:t>
          </a: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積み立てについては、決算状況を踏まえて可能な範囲内での積立てを行う。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本年度の減少の理由は、減債基金の運用収入（利子）の積み立て</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によるものであり、取り崩しはなかった。</a:t>
          </a: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地方債現在高を踏まえて、計画的に地方債の繰上償還を行う。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B246864-2AF8-4F33-A15B-607CED939A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C6F92C8-A243-46B1-AF3C-3F5E3D1AEC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924A9948-34C1-4017-8853-8ADD22227E51}"/>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C8C69622-E499-4AD2-B3FF-848A7BDEB50D}"/>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B6B8411B-6553-4778-9A6A-CC29A63BE771}"/>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E2EA1C4E-09F2-4939-AFBB-CF34CB5D3FFF}"/>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熊本県多良木町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1E590C24-DFEF-46B7-A45E-C130EDC0BBE7}"/>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1D8EBCCE-8B44-42C2-B85C-FEB3EA25D5B6}"/>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BCCA3360-880F-4AAB-9860-4AE6695B2E95}"/>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74CE30D1-D917-4D36-A291-DB6B169036AA}"/>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7B0E0C04-2BC5-46FA-B7DC-79E984E8F419}"/>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607B8DF5-82A2-47C9-ADB5-F1195D16CB76}"/>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9,429
9,374
165.86
7,178,955
6,807,019
329,233
3,900,290
5,438,365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2C6E1AA7-F826-4638-B7A5-6B6F74C09139}"/>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7AA547E2-3656-48F0-AE3C-0AA37858DCF2}"/>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E7CD0727-B787-47C7-9048-FA777720199D}"/>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41.7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F79692B6-E28B-4B3C-BBBC-6D75D445AF11}"/>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D08DC52F-D24D-4AB2-9489-A6438AA96A9D}"/>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D4EE4761-AB69-4431-B71B-B1E5E6E21CC4}"/>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24D46EA-A195-47D9-8156-79819D98178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654A5C37-ECD9-453B-BD0A-487BF0C04749}"/>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A696B414-F460-4B9D-83B4-D14616E57315}"/>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4221FA7B-A5C3-47FF-8126-FDF3335ECCB6}"/>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688FBBC0-6258-4857-960C-5DB053C954F7}"/>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3CC4BAB1-3210-44BC-BD15-8BF27840153C}"/>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ABEAD54-C0D1-4337-875D-70B4C4813DE8}"/>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B4B8C52B-0460-436A-8FC6-8FBE89A9ADE3}"/>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B50B823E-4641-47F8-95B1-08B9D042E8DB}"/>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4742FE84-048C-4B11-818B-772E653014D3}"/>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2E23A26B-C3AC-456B-83B4-9A155F32B27C}"/>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603E2772-6FA6-4F0A-93B7-2F78B64C6D9C}"/>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1E8D58AD-1DB6-4DC5-90AE-60BC9836B478}"/>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A1209D9E-1323-4B45-A72A-CCFD8477DA48}"/>
            </a:ext>
          </a:extLst>
        </xdr:cNvPr>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21B2DA0-5737-4175-9955-1689BB8368BC}"/>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A4547FD6-47AC-4779-8EE6-8C4A41B6A82A}"/>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4E4B4BE-096B-495C-8E26-EFAC949436E8}"/>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A19AEA3D-64C0-458A-9E77-31D7CFD3A921}"/>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B65974BC-1958-48A1-A0E2-6ED2948782A8}"/>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C07E47F7-BA63-4A6A-AE91-1E1B9012A493}"/>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E21C29FA-0FCB-48D5-83B8-308244595DFA}"/>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E5518E25-CE2F-413B-A862-59A0F6884539}"/>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FC4B79F-2EC0-4852-BFF2-4A1FB63240AE}"/>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154E4A17-A46B-4E54-AC67-077B403F7B11}"/>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7ED9AA2A-D0E2-42AF-99EC-1CE1D443B29A}"/>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D0975FE7-AB2A-4026-9414-97B8ABCE38E4}"/>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7055C354-1180-4CDB-8918-CF379BA1F80D}"/>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D863F483-D132-4C24-84ED-D6451E8E98F1}"/>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FAD027D7-9484-491B-B665-8587A0ED1344}"/>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やや高い水準にあるが、それぞれの公共施設等について個別施設計画を策定済みであり、当該計画に基づいた施設の維持管理を適切に進めていく必要がある。個別施設計画策定に際して各施設の老朽化状況の調査を行っており、優先順位を判断した上で、老朽化した施設の集約化・複合化や除却を進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553C01E8-C7D7-44B0-AD70-C4C1EA0525BD}"/>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24C62906-1798-4E00-A5D0-48A9199898F6}"/>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7F32EF8E-7DB9-47B6-B88E-5E8F0D2D6E03}"/>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9C90A033-7A28-4C7B-B4BF-45EC7E2BF298}"/>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58AD7D87-DFC9-461A-9F0D-284DE3913F7A}"/>
            </a:ext>
          </a:extLst>
        </xdr:cNvPr>
        <xdr:cNvSpPr txBox="1"/>
      </xdr:nvSpPr>
      <xdr:spPr>
        <a:xfrm>
          <a:off x="795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FBB50AAE-EF57-4AE1-8D2D-04F4898567D0}"/>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8C48485D-FF78-4A5B-9F47-B0ACFC2C7F82}"/>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F9314353-0E3C-4A77-BAE0-08F9ED4D8E51}"/>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311D01E1-28FC-4582-A5B0-2DA81F7439F0}"/>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406DE82D-F4FD-4D64-9B6F-7278F381761C}"/>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469ED835-D7CB-42BF-87D3-47AE40A328C5}"/>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82949050-9DD0-4DB4-A789-B9A138C78D28}"/>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950B07C0-86DF-41AC-89EB-9BEA8B5D3643}"/>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D6DC7F9B-BA69-48AA-B58D-6C0B1193F264}"/>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AA946DC2-4908-447B-91D8-0159B4EAC091}"/>
            </a:ext>
          </a:extLst>
        </xdr:cNvPr>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70BDE13D-7043-474F-A087-3B08ABF65A9A}"/>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101071</xdr:rowOff>
    </xdr:from>
    <xdr:to>
      <xdr:col>23</xdr:col>
      <xdr:colOff>85090</xdr:colOff>
      <xdr:row>33</xdr:row>
      <xdr:rowOff>78105</xdr:rowOff>
    </xdr:to>
    <xdr:cxnSp macro="">
      <xdr:nvCxnSpPr>
        <xdr:cNvPr id="65" name="直線コネクタ 64">
          <a:extLst>
            <a:ext uri="{FF2B5EF4-FFF2-40B4-BE49-F238E27FC236}">
              <a16:creationId xmlns:a16="http://schemas.microsoft.com/office/drawing/2014/main" id="{AFF7DC96-A52B-4F36-A588-1D722849FE2C}"/>
            </a:ext>
          </a:extLst>
        </xdr:cNvPr>
        <xdr:cNvCxnSpPr/>
      </xdr:nvCxnSpPr>
      <xdr:spPr>
        <a:xfrm flipV="1">
          <a:off x="4760595" y="4730221"/>
          <a:ext cx="1270" cy="100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66" name="有形固定資産減価償却率最小値テキスト">
          <a:extLst>
            <a:ext uri="{FF2B5EF4-FFF2-40B4-BE49-F238E27FC236}">
              <a16:creationId xmlns:a16="http://schemas.microsoft.com/office/drawing/2014/main" id="{7D934AD7-4F8B-4BCC-BC9E-4EA3CE75C4B0}"/>
            </a:ext>
          </a:extLst>
        </xdr:cNvPr>
        <xdr:cNvSpPr txBox="1"/>
      </xdr:nvSpPr>
      <xdr:spPr>
        <a:xfrm>
          <a:off x="4813300" y="573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67" name="直線コネクタ 66">
          <a:extLst>
            <a:ext uri="{FF2B5EF4-FFF2-40B4-BE49-F238E27FC236}">
              <a16:creationId xmlns:a16="http://schemas.microsoft.com/office/drawing/2014/main" id="{D90C3ADC-F30C-44D5-A148-BEDACB890060}"/>
            </a:ext>
          </a:extLst>
        </xdr:cNvPr>
        <xdr:cNvCxnSpPr/>
      </xdr:nvCxnSpPr>
      <xdr:spPr>
        <a:xfrm>
          <a:off x="4673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47748</xdr:rowOff>
    </xdr:from>
    <xdr:ext cx="405111" cy="259045"/>
    <xdr:sp macro="" textlink="">
      <xdr:nvSpPr>
        <xdr:cNvPr id="68" name="有形固定資産減価償却率最大値テキスト">
          <a:extLst>
            <a:ext uri="{FF2B5EF4-FFF2-40B4-BE49-F238E27FC236}">
              <a16:creationId xmlns:a16="http://schemas.microsoft.com/office/drawing/2014/main" id="{B5BDC7FA-2B31-41D3-A36B-5ADAD4E5D628}"/>
            </a:ext>
          </a:extLst>
        </xdr:cNvPr>
        <xdr:cNvSpPr txBox="1"/>
      </xdr:nvSpPr>
      <xdr:spPr>
        <a:xfrm>
          <a:off x="4813300" y="450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101071</xdr:rowOff>
    </xdr:from>
    <xdr:to>
      <xdr:col>23</xdr:col>
      <xdr:colOff>174625</xdr:colOff>
      <xdr:row>27</xdr:row>
      <xdr:rowOff>101071</xdr:rowOff>
    </xdr:to>
    <xdr:cxnSp macro="">
      <xdr:nvCxnSpPr>
        <xdr:cNvPr id="69" name="直線コネクタ 68">
          <a:extLst>
            <a:ext uri="{FF2B5EF4-FFF2-40B4-BE49-F238E27FC236}">
              <a16:creationId xmlns:a16="http://schemas.microsoft.com/office/drawing/2014/main" id="{464F1717-053C-4527-8EE1-8A08DBD13FD2}"/>
            </a:ext>
          </a:extLst>
        </xdr:cNvPr>
        <xdr:cNvCxnSpPr/>
      </xdr:nvCxnSpPr>
      <xdr:spPr>
        <a:xfrm>
          <a:off x="4673600" y="4730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87753</xdr:rowOff>
    </xdr:from>
    <xdr:ext cx="405111" cy="259045"/>
    <xdr:sp macro="" textlink="">
      <xdr:nvSpPr>
        <xdr:cNvPr id="70" name="有形固定資産減価償却率平均値テキスト">
          <a:extLst>
            <a:ext uri="{FF2B5EF4-FFF2-40B4-BE49-F238E27FC236}">
              <a16:creationId xmlns:a16="http://schemas.microsoft.com/office/drawing/2014/main" id="{9D96B7B6-C7BD-45B4-803F-08A0349670E3}"/>
            </a:ext>
          </a:extLst>
        </xdr:cNvPr>
        <xdr:cNvSpPr txBox="1"/>
      </xdr:nvSpPr>
      <xdr:spPr>
        <a:xfrm>
          <a:off x="4813300" y="50598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64876</xdr:rowOff>
    </xdr:from>
    <xdr:to>
      <xdr:col>23</xdr:col>
      <xdr:colOff>136525</xdr:colOff>
      <xdr:row>30</xdr:row>
      <xdr:rowOff>166476</xdr:rowOff>
    </xdr:to>
    <xdr:sp macro="" textlink="">
      <xdr:nvSpPr>
        <xdr:cNvPr id="71" name="フローチャート: 判断 70">
          <a:extLst>
            <a:ext uri="{FF2B5EF4-FFF2-40B4-BE49-F238E27FC236}">
              <a16:creationId xmlns:a16="http://schemas.microsoft.com/office/drawing/2014/main" id="{18C6E68E-A52E-4FAA-9087-7ECBAB9A85DB}"/>
            </a:ext>
          </a:extLst>
        </xdr:cNvPr>
        <xdr:cNvSpPr/>
      </xdr:nvSpPr>
      <xdr:spPr>
        <a:xfrm>
          <a:off x="4711700" y="520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70273</xdr:rowOff>
    </xdr:from>
    <xdr:to>
      <xdr:col>19</xdr:col>
      <xdr:colOff>187325</xdr:colOff>
      <xdr:row>31</xdr:row>
      <xdr:rowOff>423</xdr:rowOff>
    </xdr:to>
    <xdr:sp macro="" textlink="">
      <xdr:nvSpPr>
        <xdr:cNvPr id="72" name="フローチャート: 判断 71">
          <a:extLst>
            <a:ext uri="{FF2B5EF4-FFF2-40B4-BE49-F238E27FC236}">
              <a16:creationId xmlns:a16="http://schemas.microsoft.com/office/drawing/2014/main" id="{8A3EDF74-B2C6-44FD-BF13-8CC7BFAD4D05}"/>
            </a:ext>
          </a:extLst>
        </xdr:cNvPr>
        <xdr:cNvSpPr/>
      </xdr:nvSpPr>
      <xdr:spPr>
        <a:xfrm>
          <a:off x="4000500" y="5213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36089</xdr:rowOff>
    </xdr:from>
    <xdr:to>
      <xdr:col>15</xdr:col>
      <xdr:colOff>187325</xdr:colOff>
      <xdr:row>30</xdr:row>
      <xdr:rowOff>137689</xdr:rowOff>
    </xdr:to>
    <xdr:sp macro="" textlink="">
      <xdr:nvSpPr>
        <xdr:cNvPr id="73" name="フローチャート: 判断 72">
          <a:extLst>
            <a:ext uri="{FF2B5EF4-FFF2-40B4-BE49-F238E27FC236}">
              <a16:creationId xmlns:a16="http://schemas.microsoft.com/office/drawing/2014/main" id="{1D6BFD1D-8A8D-40A9-97A3-BDD452663422}"/>
            </a:ext>
          </a:extLst>
        </xdr:cNvPr>
        <xdr:cNvSpPr/>
      </xdr:nvSpPr>
      <xdr:spPr>
        <a:xfrm>
          <a:off x="3238500" y="5179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xdr:rowOff>
    </xdr:from>
    <xdr:to>
      <xdr:col>11</xdr:col>
      <xdr:colOff>187325</xdr:colOff>
      <xdr:row>30</xdr:row>
      <xdr:rowOff>101706</xdr:rowOff>
    </xdr:to>
    <xdr:sp macro="" textlink="">
      <xdr:nvSpPr>
        <xdr:cNvPr id="74" name="フローチャート: 判断 73">
          <a:extLst>
            <a:ext uri="{FF2B5EF4-FFF2-40B4-BE49-F238E27FC236}">
              <a16:creationId xmlns:a16="http://schemas.microsoft.com/office/drawing/2014/main" id="{EF5F0E0A-34D0-4E46-A4D1-09D36CA799A1}"/>
            </a:ext>
          </a:extLst>
        </xdr:cNvPr>
        <xdr:cNvSpPr/>
      </xdr:nvSpPr>
      <xdr:spPr>
        <a:xfrm>
          <a:off x="2476500" y="514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153564</xdr:rowOff>
    </xdr:from>
    <xdr:to>
      <xdr:col>7</xdr:col>
      <xdr:colOff>187325</xdr:colOff>
      <xdr:row>30</xdr:row>
      <xdr:rowOff>83714</xdr:rowOff>
    </xdr:to>
    <xdr:sp macro="" textlink="">
      <xdr:nvSpPr>
        <xdr:cNvPr id="75" name="フローチャート: 判断 74">
          <a:extLst>
            <a:ext uri="{FF2B5EF4-FFF2-40B4-BE49-F238E27FC236}">
              <a16:creationId xmlns:a16="http://schemas.microsoft.com/office/drawing/2014/main" id="{3B4DF24C-DF9D-4B19-9FAF-7360F6D11135}"/>
            </a:ext>
          </a:extLst>
        </xdr:cNvPr>
        <xdr:cNvSpPr/>
      </xdr:nvSpPr>
      <xdr:spPr>
        <a:xfrm>
          <a:off x="1714500" y="512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D711B105-0CBE-4141-B0D0-6BD9960F02FE}"/>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B0F74216-93C4-40E6-98EF-38A4849EC655}"/>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79A1DBE0-89A3-40A4-9762-75A9FCCC9132}"/>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CB7D0843-CE39-4EB8-ABA8-A3691F7BEFBB}"/>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AF34810D-5F4C-4652-859E-95A91B94B69B}"/>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156633</xdr:rowOff>
    </xdr:from>
    <xdr:to>
      <xdr:col>23</xdr:col>
      <xdr:colOff>136525</xdr:colOff>
      <xdr:row>31</xdr:row>
      <xdr:rowOff>86783</xdr:rowOff>
    </xdr:to>
    <xdr:sp macro="" textlink="">
      <xdr:nvSpPr>
        <xdr:cNvPr id="81" name="楕円 80">
          <a:extLst>
            <a:ext uri="{FF2B5EF4-FFF2-40B4-BE49-F238E27FC236}">
              <a16:creationId xmlns:a16="http://schemas.microsoft.com/office/drawing/2014/main" id="{E6900496-3AB0-46EE-881D-04C9A4406625}"/>
            </a:ext>
          </a:extLst>
        </xdr:cNvPr>
        <xdr:cNvSpPr/>
      </xdr:nvSpPr>
      <xdr:spPr>
        <a:xfrm>
          <a:off x="4711700" y="530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135060</xdr:rowOff>
    </xdr:from>
    <xdr:ext cx="405111" cy="259045"/>
    <xdr:sp macro="" textlink="">
      <xdr:nvSpPr>
        <xdr:cNvPr id="82" name="有形固定資産減価償却率該当値テキスト">
          <a:extLst>
            <a:ext uri="{FF2B5EF4-FFF2-40B4-BE49-F238E27FC236}">
              <a16:creationId xmlns:a16="http://schemas.microsoft.com/office/drawing/2014/main" id="{EEEC1E14-46E5-46FA-A08C-49CE63D8C333}"/>
            </a:ext>
          </a:extLst>
        </xdr:cNvPr>
        <xdr:cNvSpPr txBox="1"/>
      </xdr:nvSpPr>
      <xdr:spPr>
        <a:xfrm>
          <a:off x="4813300" y="5278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135043</xdr:rowOff>
    </xdr:from>
    <xdr:to>
      <xdr:col>19</xdr:col>
      <xdr:colOff>187325</xdr:colOff>
      <xdr:row>31</xdr:row>
      <xdr:rowOff>65193</xdr:rowOff>
    </xdr:to>
    <xdr:sp macro="" textlink="">
      <xdr:nvSpPr>
        <xdr:cNvPr id="83" name="楕円 82">
          <a:extLst>
            <a:ext uri="{FF2B5EF4-FFF2-40B4-BE49-F238E27FC236}">
              <a16:creationId xmlns:a16="http://schemas.microsoft.com/office/drawing/2014/main" id="{38BDC534-7A1E-4D64-B6B3-D8C9A3AA51B2}"/>
            </a:ext>
          </a:extLst>
        </xdr:cNvPr>
        <xdr:cNvSpPr/>
      </xdr:nvSpPr>
      <xdr:spPr>
        <a:xfrm>
          <a:off x="4000500" y="527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14393</xdr:rowOff>
    </xdr:from>
    <xdr:to>
      <xdr:col>23</xdr:col>
      <xdr:colOff>85725</xdr:colOff>
      <xdr:row>31</xdr:row>
      <xdr:rowOff>35983</xdr:rowOff>
    </xdr:to>
    <xdr:cxnSp macro="">
      <xdr:nvCxnSpPr>
        <xdr:cNvPr id="84" name="直線コネクタ 83">
          <a:extLst>
            <a:ext uri="{FF2B5EF4-FFF2-40B4-BE49-F238E27FC236}">
              <a16:creationId xmlns:a16="http://schemas.microsoft.com/office/drawing/2014/main" id="{64FBCB6A-6368-4F44-8C1B-39365C8AAD9E}"/>
            </a:ext>
          </a:extLst>
        </xdr:cNvPr>
        <xdr:cNvCxnSpPr/>
      </xdr:nvCxnSpPr>
      <xdr:spPr>
        <a:xfrm>
          <a:off x="4051300" y="5329343"/>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104458</xdr:rowOff>
    </xdr:from>
    <xdr:to>
      <xdr:col>15</xdr:col>
      <xdr:colOff>187325</xdr:colOff>
      <xdr:row>31</xdr:row>
      <xdr:rowOff>34608</xdr:rowOff>
    </xdr:to>
    <xdr:sp macro="" textlink="">
      <xdr:nvSpPr>
        <xdr:cNvPr id="85" name="楕円 84">
          <a:extLst>
            <a:ext uri="{FF2B5EF4-FFF2-40B4-BE49-F238E27FC236}">
              <a16:creationId xmlns:a16="http://schemas.microsoft.com/office/drawing/2014/main" id="{4C146044-2C80-476E-90F9-4422B74F320A}"/>
            </a:ext>
          </a:extLst>
        </xdr:cNvPr>
        <xdr:cNvSpPr/>
      </xdr:nvSpPr>
      <xdr:spPr>
        <a:xfrm>
          <a:off x="3238500" y="524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155258</xdr:rowOff>
    </xdr:from>
    <xdr:to>
      <xdr:col>19</xdr:col>
      <xdr:colOff>136525</xdr:colOff>
      <xdr:row>31</xdr:row>
      <xdr:rowOff>14393</xdr:rowOff>
    </xdr:to>
    <xdr:cxnSp macro="">
      <xdr:nvCxnSpPr>
        <xdr:cNvPr id="86" name="直線コネクタ 85">
          <a:extLst>
            <a:ext uri="{FF2B5EF4-FFF2-40B4-BE49-F238E27FC236}">
              <a16:creationId xmlns:a16="http://schemas.microsoft.com/office/drawing/2014/main" id="{A6707C4F-B42D-4CF1-977E-6FDAA49C9C8A}"/>
            </a:ext>
          </a:extLst>
        </xdr:cNvPr>
        <xdr:cNvCxnSpPr/>
      </xdr:nvCxnSpPr>
      <xdr:spPr>
        <a:xfrm>
          <a:off x="3289300" y="5298758"/>
          <a:ext cx="762000" cy="3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79269</xdr:rowOff>
    </xdr:from>
    <xdr:to>
      <xdr:col>11</xdr:col>
      <xdr:colOff>187325</xdr:colOff>
      <xdr:row>31</xdr:row>
      <xdr:rowOff>9419</xdr:rowOff>
    </xdr:to>
    <xdr:sp macro="" textlink="">
      <xdr:nvSpPr>
        <xdr:cNvPr id="87" name="楕円 86">
          <a:extLst>
            <a:ext uri="{FF2B5EF4-FFF2-40B4-BE49-F238E27FC236}">
              <a16:creationId xmlns:a16="http://schemas.microsoft.com/office/drawing/2014/main" id="{D371E9FD-8FD4-4CC9-909F-6A5528700A73}"/>
            </a:ext>
          </a:extLst>
        </xdr:cNvPr>
        <xdr:cNvSpPr/>
      </xdr:nvSpPr>
      <xdr:spPr>
        <a:xfrm>
          <a:off x="2476500" y="522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130069</xdr:rowOff>
    </xdr:from>
    <xdr:to>
      <xdr:col>15</xdr:col>
      <xdr:colOff>136525</xdr:colOff>
      <xdr:row>30</xdr:row>
      <xdr:rowOff>155258</xdr:rowOff>
    </xdr:to>
    <xdr:cxnSp macro="">
      <xdr:nvCxnSpPr>
        <xdr:cNvPr id="88" name="直線コネクタ 87">
          <a:extLst>
            <a:ext uri="{FF2B5EF4-FFF2-40B4-BE49-F238E27FC236}">
              <a16:creationId xmlns:a16="http://schemas.microsoft.com/office/drawing/2014/main" id="{DF4342ED-08B2-4761-8BF0-E19C216749B1}"/>
            </a:ext>
          </a:extLst>
        </xdr:cNvPr>
        <xdr:cNvCxnSpPr/>
      </xdr:nvCxnSpPr>
      <xdr:spPr>
        <a:xfrm>
          <a:off x="2527300" y="5273569"/>
          <a:ext cx="7620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81068</xdr:rowOff>
    </xdr:from>
    <xdr:to>
      <xdr:col>7</xdr:col>
      <xdr:colOff>187325</xdr:colOff>
      <xdr:row>31</xdr:row>
      <xdr:rowOff>11218</xdr:rowOff>
    </xdr:to>
    <xdr:sp macro="" textlink="">
      <xdr:nvSpPr>
        <xdr:cNvPr id="89" name="楕円 88">
          <a:extLst>
            <a:ext uri="{FF2B5EF4-FFF2-40B4-BE49-F238E27FC236}">
              <a16:creationId xmlns:a16="http://schemas.microsoft.com/office/drawing/2014/main" id="{51205A59-5518-47C2-80BD-39B5A16CB1DE}"/>
            </a:ext>
          </a:extLst>
        </xdr:cNvPr>
        <xdr:cNvSpPr/>
      </xdr:nvSpPr>
      <xdr:spPr>
        <a:xfrm>
          <a:off x="1714500" y="522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130069</xdr:rowOff>
    </xdr:from>
    <xdr:to>
      <xdr:col>11</xdr:col>
      <xdr:colOff>136525</xdr:colOff>
      <xdr:row>30</xdr:row>
      <xdr:rowOff>131868</xdr:rowOff>
    </xdr:to>
    <xdr:cxnSp macro="">
      <xdr:nvCxnSpPr>
        <xdr:cNvPr id="90" name="直線コネクタ 89">
          <a:extLst>
            <a:ext uri="{FF2B5EF4-FFF2-40B4-BE49-F238E27FC236}">
              <a16:creationId xmlns:a16="http://schemas.microsoft.com/office/drawing/2014/main" id="{5A33FD82-03D7-4B68-9DF4-8AD743669C58}"/>
            </a:ext>
          </a:extLst>
        </xdr:cNvPr>
        <xdr:cNvCxnSpPr/>
      </xdr:nvCxnSpPr>
      <xdr:spPr>
        <a:xfrm flipV="1">
          <a:off x="1765300" y="5273569"/>
          <a:ext cx="762000" cy="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16950</xdr:rowOff>
    </xdr:from>
    <xdr:ext cx="405111" cy="259045"/>
    <xdr:sp macro="" textlink="">
      <xdr:nvSpPr>
        <xdr:cNvPr id="91" name="n_1aveValue有形固定資産減価償却率">
          <a:extLst>
            <a:ext uri="{FF2B5EF4-FFF2-40B4-BE49-F238E27FC236}">
              <a16:creationId xmlns:a16="http://schemas.microsoft.com/office/drawing/2014/main" id="{331D3199-CD33-4EF4-9FF1-1967799C9515}"/>
            </a:ext>
          </a:extLst>
        </xdr:cNvPr>
        <xdr:cNvSpPr txBox="1"/>
      </xdr:nvSpPr>
      <xdr:spPr>
        <a:xfrm>
          <a:off x="3836044" y="4989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154216</xdr:rowOff>
    </xdr:from>
    <xdr:ext cx="405111" cy="259045"/>
    <xdr:sp macro="" textlink="">
      <xdr:nvSpPr>
        <xdr:cNvPr id="92" name="n_2aveValue有形固定資産減価償却率">
          <a:extLst>
            <a:ext uri="{FF2B5EF4-FFF2-40B4-BE49-F238E27FC236}">
              <a16:creationId xmlns:a16="http://schemas.microsoft.com/office/drawing/2014/main" id="{B3834BDD-4CA1-4ED4-8EDC-00C261BBAFB5}"/>
            </a:ext>
          </a:extLst>
        </xdr:cNvPr>
        <xdr:cNvSpPr txBox="1"/>
      </xdr:nvSpPr>
      <xdr:spPr>
        <a:xfrm>
          <a:off x="3086744" y="4954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118233</xdr:rowOff>
    </xdr:from>
    <xdr:ext cx="405111" cy="259045"/>
    <xdr:sp macro="" textlink="">
      <xdr:nvSpPr>
        <xdr:cNvPr id="93" name="n_3aveValue有形固定資産減価償却率">
          <a:extLst>
            <a:ext uri="{FF2B5EF4-FFF2-40B4-BE49-F238E27FC236}">
              <a16:creationId xmlns:a16="http://schemas.microsoft.com/office/drawing/2014/main" id="{248A24EC-0CE0-4D7A-8C87-19E7CD95DDB0}"/>
            </a:ext>
          </a:extLst>
        </xdr:cNvPr>
        <xdr:cNvSpPr txBox="1"/>
      </xdr:nvSpPr>
      <xdr:spPr>
        <a:xfrm>
          <a:off x="2324744" y="4918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100241</xdr:rowOff>
    </xdr:from>
    <xdr:ext cx="405111" cy="259045"/>
    <xdr:sp macro="" textlink="">
      <xdr:nvSpPr>
        <xdr:cNvPr id="94" name="n_4aveValue有形固定資産減価償却率">
          <a:extLst>
            <a:ext uri="{FF2B5EF4-FFF2-40B4-BE49-F238E27FC236}">
              <a16:creationId xmlns:a16="http://schemas.microsoft.com/office/drawing/2014/main" id="{2CF64A0C-5ACA-4DE4-89FE-176E1A461704}"/>
            </a:ext>
          </a:extLst>
        </xdr:cNvPr>
        <xdr:cNvSpPr txBox="1"/>
      </xdr:nvSpPr>
      <xdr:spPr>
        <a:xfrm>
          <a:off x="1562744" y="490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56320</xdr:rowOff>
    </xdr:from>
    <xdr:ext cx="405111" cy="259045"/>
    <xdr:sp macro="" textlink="">
      <xdr:nvSpPr>
        <xdr:cNvPr id="95" name="n_1mainValue有形固定資産減価償却率">
          <a:extLst>
            <a:ext uri="{FF2B5EF4-FFF2-40B4-BE49-F238E27FC236}">
              <a16:creationId xmlns:a16="http://schemas.microsoft.com/office/drawing/2014/main" id="{B3F5C0FB-C513-4E4D-A9F6-9506D4C4CEE5}"/>
            </a:ext>
          </a:extLst>
        </xdr:cNvPr>
        <xdr:cNvSpPr txBox="1"/>
      </xdr:nvSpPr>
      <xdr:spPr>
        <a:xfrm>
          <a:off x="3836044" y="5371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25735</xdr:rowOff>
    </xdr:from>
    <xdr:ext cx="405111" cy="259045"/>
    <xdr:sp macro="" textlink="">
      <xdr:nvSpPr>
        <xdr:cNvPr id="96" name="n_2mainValue有形固定資産減価償却率">
          <a:extLst>
            <a:ext uri="{FF2B5EF4-FFF2-40B4-BE49-F238E27FC236}">
              <a16:creationId xmlns:a16="http://schemas.microsoft.com/office/drawing/2014/main" id="{84C5B33D-CC91-416F-92E7-1F6A2E685560}"/>
            </a:ext>
          </a:extLst>
        </xdr:cNvPr>
        <xdr:cNvSpPr txBox="1"/>
      </xdr:nvSpPr>
      <xdr:spPr>
        <a:xfrm>
          <a:off x="3086744" y="5340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546</xdr:rowOff>
    </xdr:from>
    <xdr:ext cx="405111" cy="259045"/>
    <xdr:sp macro="" textlink="">
      <xdr:nvSpPr>
        <xdr:cNvPr id="97" name="n_3mainValue有形固定資産減価償却率">
          <a:extLst>
            <a:ext uri="{FF2B5EF4-FFF2-40B4-BE49-F238E27FC236}">
              <a16:creationId xmlns:a16="http://schemas.microsoft.com/office/drawing/2014/main" id="{9A2CD610-1671-42E9-B611-3CFA085922D4}"/>
            </a:ext>
          </a:extLst>
        </xdr:cNvPr>
        <xdr:cNvSpPr txBox="1"/>
      </xdr:nvSpPr>
      <xdr:spPr>
        <a:xfrm>
          <a:off x="2324744" y="5315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2345</xdr:rowOff>
    </xdr:from>
    <xdr:ext cx="405111" cy="259045"/>
    <xdr:sp macro="" textlink="">
      <xdr:nvSpPr>
        <xdr:cNvPr id="98" name="n_4mainValue有形固定資産減価償却率">
          <a:extLst>
            <a:ext uri="{FF2B5EF4-FFF2-40B4-BE49-F238E27FC236}">
              <a16:creationId xmlns:a16="http://schemas.microsoft.com/office/drawing/2014/main" id="{91CD0AFB-A2A0-40CC-8077-08A90260D52C}"/>
            </a:ext>
          </a:extLst>
        </xdr:cNvPr>
        <xdr:cNvSpPr txBox="1"/>
      </xdr:nvSpPr>
      <xdr:spPr>
        <a:xfrm>
          <a:off x="1562744" y="531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EC98D1FF-0FC7-4A86-8027-26E0B9D8E10A}"/>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633A45EF-3BF4-4CFC-A150-A505C3B3414F}"/>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1CAF227C-7B61-468D-9249-C1CD8567467B}"/>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213800DF-588F-45EA-A91A-6FE9E2BFF9FA}"/>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6796C0A1-ABD3-47CC-B740-D5FD6AE5E9D5}"/>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13B9E127-7C9C-48E1-B8B7-4426405990F2}"/>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7462620F-A8FD-4318-AD7E-F670F9220F24}"/>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7E6691E-2742-4392-AC1F-032E8855E02C}"/>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6B70C455-8FEF-4687-8259-0053E72D3A59}"/>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33ED31CA-EC4D-44AF-9A90-763D3384D573}"/>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C0A08187-1BF7-4423-BC78-21FDD91621F8}"/>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D72C4C6C-8245-419C-8909-A1750BF15BA3}"/>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33B102FC-F479-47B1-833E-18161FB50A9F}"/>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令和元年度は平成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年度と比較して債務償還比率が</a:t>
          </a:r>
          <a:r>
            <a:rPr kumimoji="1" lang="en-US" altLang="ja-JP" sz="1100">
              <a:latin typeface="ＭＳ Ｐゴシック" panose="020B0600070205080204" pitchFamily="50" charset="-128"/>
              <a:ea typeface="ＭＳ Ｐゴシック" panose="020B0600070205080204" pitchFamily="50" charset="-128"/>
            </a:rPr>
            <a:t>63.1</a:t>
          </a:r>
          <a:r>
            <a:rPr kumimoji="1" lang="ja-JP" altLang="en-US" sz="1100">
              <a:latin typeface="ＭＳ Ｐゴシック" panose="020B0600070205080204" pitchFamily="50" charset="-128"/>
              <a:ea typeface="ＭＳ Ｐゴシック" panose="020B0600070205080204" pitchFamily="50" charset="-128"/>
            </a:rPr>
            <a:t>％減少したものの、平成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年度以降、類似団体と比較して高い水準が続いている。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基準財政需要額算入見込額が増加したため、将来負担比率は減少しているが、今後は中学校改築事業を計画しており地方債現在高の増加し、債務償還比率も増加する可能性がある。</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986FBADB-CA4E-41F6-A7AB-C18C49CAB919}"/>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5E9C2612-C595-41AD-8FDF-A2092F1C3BB4}"/>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AD52E677-B391-4EEF-9334-B19EFD866FB3}"/>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D1DFB349-8B4E-4DCE-87FF-C50265094778}"/>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F74E709F-BEB0-4965-A9F9-DABDD955AA47}"/>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EA7702AE-1746-4226-8815-460F5CDD2B9E}"/>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9B70A0EC-8217-4F52-9432-D59748CBDBB3}"/>
            </a:ext>
          </a:extLst>
        </xdr:cNvPr>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8C8651E3-F0D1-4506-9BFB-D60A43A6451E}"/>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71C0EB44-4DEC-40AE-BBB7-8E27209D1CB6}"/>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6745D05B-B452-4469-B3A3-7B4CF5D6DA7D}"/>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4991CDC6-B50B-4DDC-952A-D402DAFCC499}"/>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00FD0E55-8E8C-4D82-A315-692073967A5C}"/>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2DF6E5C2-FE57-4678-B888-2CB47B1BA979}"/>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A4127C16-DA3E-486D-9C10-339B53B6F6BC}"/>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BB37C5C9-2A42-486C-AB2E-19A0F5A103ED}"/>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EB610A8E-6D1E-404C-B4B2-9821D4F67B26}"/>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F4E5A801-CEDE-47E6-8273-B0F7C15FC572}"/>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80609</xdr:rowOff>
    </xdr:to>
    <xdr:cxnSp macro="">
      <xdr:nvCxnSpPr>
        <xdr:cNvPr id="129" name="直線コネクタ 128">
          <a:extLst>
            <a:ext uri="{FF2B5EF4-FFF2-40B4-BE49-F238E27FC236}">
              <a16:creationId xmlns:a16="http://schemas.microsoft.com/office/drawing/2014/main" id="{478A1329-882D-493B-9D96-1CBCCA465213}"/>
            </a:ext>
          </a:extLst>
        </xdr:cNvPr>
        <xdr:cNvCxnSpPr/>
      </xdr:nvCxnSpPr>
      <xdr:spPr>
        <a:xfrm flipV="1">
          <a:off x="14793595" y="4489903"/>
          <a:ext cx="1269" cy="142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84436</xdr:rowOff>
    </xdr:from>
    <xdr:ext cx="469744" cy="259045"/>
    <xdr:sp macro="" textlink="">
      <xdr:nvSpPr>
        <xdr:cNvPr id="130" name="債務償還比率最小値テキスト">
          <a:extLst>
            <a:ext uri="{FF2B5EF4-FFF2-40B4-BE49-F238E27FC236}">
              <a16:creationId xmlns:a16="http://schemas.microsoft.com/office/drawing/2014/main" id="{8783D0CA-65A1-4F69-A792-AC33823FFBDE}"/>
            </a:ext>
          </a:extLst>
        </xdr:cNvPr>
        <xdr:cNvSpPr txBox="1"/>
      </xdr:nvSpPr>
      <xdr:spPr>
        <a:xfrm>
          <a:off x="14846300" y="5913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80609</xdr:rowOff>
    </xdr:from>
    <xdr:to>
      <xdr:col>76</xdr:col>
      <xdr:colOff>111125</xdr:colOff>
      <xdr:row>34</xdr:row>
      <xdr:rowOff>80609</xdr:rowOff>
    </xdr:to>
    <xdr:cxnSp macro="">
      <xdr:nvCxnSpPr>
        <xdr:cNvPr id="131" name="直線コネクタ 130">
          <a:extLst>
            <a:ext uri="{FF2B5EF4-FFF2-40B4-BE49-F238E27FC236}">
              <a16:creationId xmlns:a16="http://schemas.microsoft.com/office/drawing/2014/main" id="{01448080-7B3C-496A-9CB0-962A32B07D63}"/>
            </a:ext>
          </a:extLst>
        </xdr:cNvPr>
        <xdr:cNvCxnSpPr/>
      </xdr:nvCxnSpPr>
      <xdr:spPr>
        <a:xfrm>
          <a:off x="14706600" y="5909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3C85FE98-5DC9-4975-B243-DBA360B7AA87}"/>
            </a:ext>
          </a:extLst>
        </xdr:cNvPr>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BE37BB92-6E5C-4A02-A52F-66DA6E753B55}"/>
            </a:ext>
          </a:extLst>
        </xdr:cNvPr>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116041</xdr:rowOff>
    </xdr:from>
    <xdr:ext cx="469744" cy="259045"/>
    <xdr:sp macro="" textlink="">
      <xdr:nvSpPr>
        <xdr:cNvPr id="134" name="債務償還比率平均値テキスト">
          <a:extLst>
            <a:ext uri="{FF2B5EF4-FFF2-40B4-BE49-F238E27FC236}">
              <a16:creationId xmlns:a16="http://schemas.microsoft.com/office/drawing/2014/main" id="{36C6891D-21BE-4135-B6A2-A4D84DCBBA04}"/>
            </a:ext>
          </a:extLst>
        </xdr:cNvPr>
        <xdr:cNvSpPr txBox="1"/>
      </xdr:nvSpPr>
      <xdr:spPr>
        <a:xfrm>
          <a:off x="14846300" y="49166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93164</xdr:rowOff>
    </xdr:from>
    <xdr:to>
      <xdr:col>76</xdr:col>
      <xdr:colOff>73025</xdr:colOff>
      <xdr:row>30</xdr:row>
      <xdr:rowOff>23314</xdr:rowOff>
    </xdr:to>
    <xdr:sp macro="" textlink="">
      <xdr:nvSpPr>
        <xdr:cNvPr id="135" name="フローチャート: 判断 134">
          <a:extLst>
            <a:ext uri="{FF2B5EF4-FFF2-40B4-BE49-F238E27FC236}">
              <a16:creationId xmlns:a16="http://schemas.microsoft.com/office/drawing/2014/main" id="{A22A5548-25FB-47FF-AEDF-87D51B8744FE}"/>
            </a:ext>
          </a:extLst>
        </xdr:cNvPr>
        <xdr:cNvSpPr/>
      </xdr:nvSpPr>
      <xdr:spPr>
        <a:xfrm>
          <a:off x="14744700" y="506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110281</xdr:rowOff>
    </xdr:from>
    <xdr:to>
      <xdr:col>72</xdr:col>
      <xdr:colOff>123825</xdr:colOff>
      <xdr:row>30</xdr:row>
      <xdr:rowOff>40431</xdr:rowOff>
    </xdr:to>
    <xdr:sp macro="" textlink="">
      <xdr:nvSpPr>
        <xdr:cNvPr id="136" name="フローチャート: 判断 135">
          <a:extLst>
            <a:ext uri="{FF2B5EF4-FFF2-40B4-BE49-F238E27FC236}">
              <a16:creationId xmlns:a16="http://schemas.microsoft.com/office/drawing/2014/main" id="{A4349B24-27CF-40FA-BAAC-DC9C5FFAF1FD}"/>
            </a:ext>
          </a:extLst>
        </xdr:cNvPr>
        <xdr:cNvSpPr/>
      </xdr:nvSpPr>
      <xdr:spPr>
        <a:xfrm>
          <a:off x="14033500" y="5082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98407</xdr:rowOff>
    </xdr:from>
    <xdr:to>
      <xdr:col>68</xdr:col>
      <xdr:colOff>123825</xdr:colOff>
      <xdr:row>30</xdr:row>
      <xdr:rowOff>28557</xdr:rowOff>
    </xdr:to>
    <xdr:sp macro="" textlink="">
      <xdr:nvSpPr>
        <xdr:cNvPr id="137" name="フローチャート: 判断 136">
          <a:extLst>
            <a:ext uri="{FF2B5EF4-FFF2-40B4-BE49-F238E27FC236}">
              <a16:creationId xmlns:a16="http://schemas.microsoft.com/office/drawing/2014/main" id="{2583CC67-CA45-4ADC-811C-9DACFC80AEBA}"/>
            </a:ext>
          </a:extLst>
        </xdr:cNvPr>
        <xdr:cNvSpPr/>
      </xdr:nvSpPr>
      <xdr:spPr>
        <a:xfrm>
          <a:off x="13271500" y="507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70340</xdr:rowOff>
    </xdr:from>
    <xdr:to>
      <xdr:col>64</xdr:col>
      <xdr:colOff>123825</xdr:colOff>
      <xdr:row>30</xdr:row>
      <xdr:rowOff>490</xdr:rowOff>
    </xdr:to>
    <xdr:sp macro="" textlink="">
      <xdr:nvSpPr>
        <xdr:cNvPr id="138" name="フローチャート: 判断 137">
          <a:extLst>
            <a:ext uri="{FF2B5EF4-FFF2-40B4-BE49-F238E27FC236}">
              <a16:creationId xmlns:a16="http://schemas.microsoft.com/office/drawing/2014/main" id="{8462441F-DA18-4ABD-91A4-AE2CCA66C8B7}"/>
            </a:ext>
          </a:extLst>
        </xdr:cNvPr>
        <xdr:cNvSpPr/>
      </xdr:nvSpPr>
      <xdr:spPr>
        <a:xfrm>
          <a:off x="12509500" y="504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36413</xdr:rowOff>
    </xdr:from>
    <xdr:to>
      <xdr:col>60</xdr:col>
      <xdr:colOff>123825</xdr:colOff>
      <xdr:row>29</xdr:row>
      <xdr:rowOff>138013</xdr:rowOff>
    </xdr:to>
    <xdr:sp macro="" textlink="">
      <xdr:nvSpPr>
        <xdr:cNvPr id="139" name="フローチャート: 判断 138">
          <a:extLst>
            <a:ext uri="{FF2B5EF4-FFF2-40B4-BE49-F238E27FC236}">
              <a16:creationId xmlns:a16="http://schemas.microsoft.com/office/drawing/2014/main" id="{FC8242AF-A236-4B74-B800-3C780675F970}"/>
            </a:ext>
          </a:extLst>
        </xdr:cNvPr>
        <xdr:cNvSpPr/>
      </xdr:nvSpPr>
      <xdr:spPr>
        <a:xfrm>
          <a:off x="11747500" y="5008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FA6B6351-E639-424E-B92B-A78F5AEA5CF7}"/>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A0CDF63E-7E6A-4816-B519-00FEE8E3B501}"/>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85CF5754-C51F-4763-B16B-13BEE14BF03A}"/>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7C1F8E04-051B-49BD-8A1A-96B1286A2B17}"/>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5598D0F1-5473-4D42-8124-C9EB0ABC2CC4}"/>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146095</xdr:rowOff>
    </xdr:from>
    <xdr:to>
      <xdr:col>76</xdr:col>
      <xdr:colOff>73025</xdr:colOff>
      <xdr:row>31</xdr:row>
      <xdr:rowOff>76245</xdr:rowOff>
    </xdr:to>
    <xdr:sp macro="" textlink="">
      <xdr:nvSpPr>
        <xdr:cNvPr id="145" name="楕円 144">
          <a:extLst>
            <a:ext uri="{FF2B5EF4-FFF2-40B4-BE49-F238E27FC236}">
              <a16:creationId xmlns:a16="http://schemas.microsoft.com/office/drawing/2014/main" id="{4AF113C4-379F-477D-8CBB-D1649D596836}"/>
            </a:ext>
          </a:extLst>
        </xdr:cNvPr>
        <xdr:cNvSpPr/>
      </xdr:nvSpPr>
      <xdr:spPr>
        <a:xfrm>
          <a:off x="14744700" y="528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124522</xdr:rowOff>
    </xdr:from>
    <xdr:ext cx="469744" cy="259045"/>
    <xdr:sp macro="" textlink="">
      <xdr:nvSpPr>
        <xdr:cNvPr id="146" name="債務償還比率該当値テキスト">
          <a:extLst>
            <a:ext uri="{FF2B5EF4-FFF2-40B4-BE49-F238E27FC236}">
              <a16:creationId xmlns:a16="http://schemas.microsoft.com/office/drawing/2014/main" id="{7334EA97-46A6-4A2B-8FDA-81809442F19E}"/>
            </a:ext>
          </a:extLst>
        </xdr:cNvPr>
        <xdr:cNvSpPr txBox="1"/>
      </xdr:nvSpPr>
      <xdr:spPr>
        <a:xfrm>
          <a:off x="14846300" y="526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71955</xdr:rowOff>
    </xdr:from>
    <xdr:to>
      <xdr:col>72</xdr:col>
      <xdr:colOff>123825</xdr:colOff>
      <xdr:row>32</xdr:row>
      <xdr:rowOff>2105</xdr:rowOff>
    </xdr:to>
    <xdr:sp macro="" textlink="">
      <xdr:nvSpPr>
        <xdr:cNvPr id="147" name="楕円 146">
          <a:extLst>
            <a:ext uri="{FF2B5EF4-FFF2-40B4-BE49-F238E27FC236}">
              <a16:creationId xmlns:a16="http://schemas.microsoft.com/office/drawing/2014/main" id="{5B394111-4C67-4CBD-8388-FAE07A47C7E8}"/>
            </a:ext>
          </a:extLst>
        </xdr:cNvPr>
        <xdr:cNvSpPr/>
      </xdr:nvSpPr>
      <xdr:spPr>
        <a:xfrm>
          <a:off x="14033500" y="538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25445</xdr:rowOff>
    </xdr:from>
    <xdr:to>
      <xdr:col>76</xdr:col>
      <xdr:colOff>22225</xdr:colOff>
      <xdr:row>31</xdr:row>
      <xdr:rowOff>122755</xdr:rowOff>
    </xdr:to>
    <xdr:cxnSp macro="">
      <xdr:nvCxnSpPr>
        <xdr:cNvPr id="148" name="直線コネクタ 147">
          <a:extLst>
            <a:ext uri="{FF2B5EF4-FFF2-40B4-BE49-F238E27FC236}">
              <a16:creationId xmlns:a16="http://schemas.microsoft.com/office/drawing/2014/main" id="{6178FCD4-027F-41EE-B31A-254C1E0A4838}"/>
            </a:ext>
          </a:extLst>
        </xdr:cNvPr>
        <xdr:cNvCxnSpPr/>
      </xdr:nvCxnSpPr>
      <xdr:spPr>
        <a:xfrm flipV="1">
          <a:off x="14084300" y="5340395"/>
          <a:ext cx="711200" cy="9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89345</xdr:rowOff>
    </xdr:from>
    <xdr:to>
      <xdr:col>68</xdr:col>
      <xdr:colOff>123825</xdr:colOff>
      <xdr:row>31</xdr:row>
      <xdr:rowOff>19495</xdr:rowOff>
    </xdr:to>
    <xdr:sp macro="" textlink="">
      <xdr:nvSpPr>
        <xdr:cNvPr id="149" name="楕円 148">
          <a:extLst>
            <a:ext uri="{FF2B5EF4-FFF2-40B4-BE49-F238E27FC236}">
              <a16:creationId xmlns:a16="http://schemas.microsoft.com/office/drawing/2014/main" id="{39AE2B9F-A764-4E76-B0E9-7FF6C235D551}"/>
            </a:ext>
          </a:extLst>
        </xdr:cNvPr>
        <xdr:cNvSpPr/>
      </xdr:nvSpPr>
      <xdr:spPr>
        <a:xfrm>
          <a:off x="13271500" y="523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140145</xdr:rowOff>
    </xdr:from>
    <xdr:to>
      <xdr:col>72</xdr:col>
      <xdr:colOff>73025</xdr:colOff>
      <xdr:row>31</xdr:row>
      <xdr:rowOff>122755</xdr:rowOff>
    </xdr:to>
    <xdr:cxnSp macro="">
      <xdr:nvCxnSpPr>
        <xdr:cNvPr id="150" name="直線コネクタ 149">
          <a:extLst>
            <a:ext uri="{FF2B5EF4-FFF2-40B4-BE49-F238E27FC236}">
              <a16:creationId xmlns:a16="http://schemas.microsoft.com/office/drawing/2014/main" id="{E0191AC6-D2D9-4C37-B2B0-CE13234BA7CC}"/>
            </a:ext>
          </a:extLst>
        </xdr:cNvPr>
        <xdr:cNvCxnSpPr/>
      </xdr:nvCxnSpPr>
      <xdr:spPr>
        <a:xfrm>
          <a:off x="13322300" y="5283645"/>
          <a:ext cx="762000" cy="15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138385</xdr:rowOff>
    </xdr:from>
    <xdr:to>
      <xdr:col>64</xdr:col>
      <xdr:colOff>123825</xdr:colOff>
      <xdr:row>31</xdr:row>
      <xdr:rowOff>68535</xdr:rowOff>
    </xdr:to>
    <xdr:sp macro="" textlink="">
      <xdr:nvSpPr>
        <xdr:cNvPr id="151" name="楕円 150">
          <a:extLst>
            <a:ext uri="{FF2B5EF4-FFF2-40B4-BE49-F238E27FC236}">
              <a16:creationId xmlns:a16="http://schemas.microsoft.com/office/drawing/2014/main" id="{0E16DC8D-0B06-4A72-B076-022DFCACD8ED}"/>
            </a:ext>
          </a:extLst>
        </xdr:cNvPr>
        <xdr:cNvSpPr/>
      </xdr:nvSpPr>
      <xdr:spPr>
        <a:xfrm>
          <a:off x="12509500" y="528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140145</xdr:rowOff>
    </xdr:from>
    <xdr:to>
      <xdr:col>68</xdr:col>
      <xdr:colOff>73025</xdr:colOff>
      <xdr:row>31</xdr:row>
      <xdr:rowOff>17735</xdr:rowOff>
    </xdr:to>
    <xdr:cxnSp macro="">
      <xdr:nvCxnSpPr>
        <xdr:cNvPr id="152" name="直線コネクタ 151">
          <a:extLst>
            <a:ext uri="{FF2B5EF4-FFF2-40B4-BE49-F238E27FC236}">
              <a16:creationId xmlns:a16="http://schemas.microsoft.com/office/drawing/2014/main" id="{20123880-8EB3-4C36-85DE-ABEFFF56F0F2}"/>
            </a:ext>
          </a:extLst>
        </xdr:cNvPr>
        <xdr:cNvCxnSpPr/>
      </xdr:nvCxnSpPr>
      <xdr:spPr>
        <a:xfrm flipV="1">
          <a:off x="12560300" y="5283645"/>
          <a:ext cx="762000" cy="4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132987</xdr:rowOff>
    </xdr:from>
    <xdr:to>
      <xdr:col>60</xdr:col>
      <xdr:colOff>123825</xdr:colOff>
      <xdr:row>31</xdr:row>
      <xdr:rowOff>63137</xdr:rowOff>
    </xdr:to>
    <xdr:sp macro="" textlink="">
      <xdr:nvSpPr>
        <xdr:cNvPr id="153" name="楕円 152">
          <a:extLst>
            <a:ext uri="{FF2B5EF4-FFF2-40B4-BE49-F238E27FC236}">
              <a16:creationId xmlns:a16="http://schemas.microsoft.com/office/drawing/2014/main" id="{44A8E8D7-DDDC-4A10-A3FB-86D511005FC5}"/>
            </a:ext>
          </a:extLst>
        </xdr:cNvPr>
        <xdr:cNvSpPr/>
      </xdr:nvSpPr>
      <xdr:spPr>
        <a:xfrm>
          <a:off x="11747500" y="527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12337</xdr:rowOff>
    </xdr:from>
    <xdr:to>
      <xdr:col>64</xdr:col>
      <xdr:colOff>73025</xdr:colOff>
      <xdr:row>31</xdr:row>
      <xdr:rowOff>17735</xdr:rowOff>
    </xdr:to>
    <xdr:cxnSp macro="">
      <xdr:nvCxnSpPr>
        <xdr:cNvPr id="154" name="直線コネクタ 153">
          <a:extLst>
            <a:ext uri="{FF2B5EF4-FFF2-40B4-BE49-F238E27FC236}">
              <a16:creationId xmlns:a16="http://schemas.microsoft.com/office/drawing/2014/main" id="{0EFB255D-5C8E-46B3-BF21-674C970DA0A9}"/>
            </a:ext>
          </a:extLst>
        </xdr:cNvPr>
        <xdr:cNvCxnSpPr/>
      </xdr:nvCxnSpPr>
      <xdr:spPr>
        <a:xfrm>
          <a:off x="11798300" y="5327287"/>
          <a:ext cx="762000" cy="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56958</xdr:rowOff>
    </xdr:from>
    <xdr:ext cx="469744" cy="259045"/>
    <xdr:sp macro="" textlink="">
      <xdr:nvSpPr>
        <xdr:cNvPr id="155" name="n_1aveValue債務償還比率">
          <a:extLst>
            <a:ext uri="{FF2B5EF4-FFF2-40B4-BE49-F238E27FC236}">
              <a16:creationId xmlns:a16="http://schemas.microsoft.com/office/drawing/2014/main" id="{02A18B54-D94C-4C7B-87C1-2BFB6A38B11F}"/>
            </a:ext>
          </a:extLst>
        </xdr:cNvPr>
        <xdr:cNvSpPr txBox="1"/>
      </xdr:nvSpPr>
      <xdr:spPr>
        <a:xfrm>
          <a:off x="13836727" y="485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45084</xdr:rowOff>
    </xdr:from>
    <xdr:ext cx="469744" cy="259045"/>
    <xdr:sp macro="" textlink="">
      <xdr:nvSpPr>
        <xdr:cNvPr id="156" name="n_2aveValue債務償還比率">
          <a:extLst>
            <a:ext uri="{FF2B5EF4-FFF2-40B4-BE49-F238E27FC236}">
              <a16:creationId xmlns:a16="http://schemas.microsoft.com/office/drawing/2014/main" id="{A359131A-7511-41FF-BFBA-06CB9F7D28FC}"/>
            </a:ext>
          </a:extLst>
        </xdr:cNvPr>
        <xdr:cNvSpPr txBox="1"/>
      </xdr:nvSpPr>
      <xdr:spPr>
        <a:xfrm>
          <a:off x="13087427" y="4845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17017</xdr:rowOff>
    </xdr:from>
    <xdr:ext cx="469744" cy="259045"/>
    <xdr:sp macro="" textlink="">
      <xdr:nvSpPr>
        <xdr:cNvPr id="157" name="n_3aveValue債務償還比率">
          <a:extLst>
            <a:ext uri="{FF2B5EF4-FFF2-40B4-BE49-F238E27FC236}">
              <a16:creationId xmlns:a16="http://schemas.microsoft.com/office/drawing/2014/main" id="{23AC1B1F-A683-4185-8F1C-5013ED16EB3F}"/>
            </a:ext>
          </a:extLst>
        </xdr:cNvPr>
        <xdr:cNvSpPr txBox="1"/>
      </xdr:nvSpPr>
      <xdr:spPr>
        <a:xfrm>
          <a:off x="12325427" y="4817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154540</xdr:rowOff>
    </xdr:from>
    <xdr:ext cx="469744" cy="259045"/>
    <xdr:sp macro="" textlink="">
      <xdr:nvSpPr>
        <xdr:cNvPr id="158" name="n_4aveValue債務償還比率">
          <a:extLst>
            <a:ext uri="{FF2B5EF4-FFF2-40B4-BE49-F238E27FC236}">
              <a16:creationId xmlns:a16="http://schemas.microsoft.com/office/drawing/2014/main" id="{C78F180E-58E0-4039-BDEE-B64D8425D31C}"/>
            </a:ext>
          </a:extLst>
        </xdr:cNvPr>
        <xdr:cNvSpPr txBox="1"/>
      </xdr:nvSpPr>
      <xdr:spPr>
        <a:xfrm>
          <a:off x="11563427" y="4783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164682</xdr:rowOff>
    </xdr:from>
    <xdr:ext cx="469744" cy="259045"/>
    <xdr:sp macro="" textlink="">
      <xdr:nvSpPr>
        <xdr:cNvPr id="159" name="n_1mainValue債務償還比率">
          <a:extLst>
            <a:ext uri="{FF2B5EF4-FFF2-40B4-BE49-F238E27FC236}">
              <a16:creationId xmlns:a16="http://schemas.microsoft.com/office/drawing/2014/main" id="{9380C414-ECCD-4A3E-8F5D-8AA9AD839CBD}"/>
            </a:ext>
          </a:extLst>
        </xdr:cNvPr>
        <xdr:cNvSpPr txBox="1"/>
      </xdr:nvSpPr>
      <xdr:spPr>
        <a:xfrm>
          <a:off x="13836727" y="547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10622</xdr:rowOff>
    </xdr:from>
    <xdr:ext cx="469744" cy="259045"/>
    <xdr:sp macro="" textlink="">
      <xdr:nvSpPr>
        <xdr:cNvPr id="160" name="n_2mainValue債務償還比率">
          <a:extLst>
            <a:ext uri="{FF2B5EF4-FFF2-40B4-BE49-F238E27FC236}">
              <a16:creationId xmlns:a16="http://schemas.microsoft.com/office/drawing/2014/main" id="{3F09E64C-6B11-487C-A056-282DAE5815D7}"/>
            </a:ext>
          </a:extLst>
        </xdr:cNvPr>
        <xdr:cNvSpPr txBox="1"/>
      </xdr:nvSpPr>
      <xdr:spPr>
        <a:xfrm>
          <a:off x="13087427" y="5325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59662</xdr:rowOff>
    </xdr:from>
    <xdr:ext cx="469744" cy="259045"/>
    <xdr:sp macro="" textlink="">
      <xdr:nvSpPr>
        <xdr:cNvPr id="161" name="n_3mainValue債務償還比率">
          <a:extLst>
            <a:ext uri="{FF2B5EF4-FFF2-40B4-BE49-F238E27FC236}">
              <a16:creationId xmlns:a16="http://schemas.microsoft.com/office/drawing/2014/main" id="{7A9A6C74-C456-4841-BAD3-58C6C8DE5B9C}"/>
            </a:ext>
          </a:extLst>
        </xdr:cNvPr>
        <xdr:cNvSpPr txBox="1"/>
      </xdr:nvSpPr>
      <xdr:spPr>
        <a:xfrm>
          <a:off x="12325427" y="537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54264</xdr:rowOff>
    </xdr:from>
    <xdr:ext cx="469744" cy="259045"/>
    <xdr:sp macro="" textlink="">
      <xdr:nvSpPr>
        <xdr:cNvPr id="162" name="n_4mainValue債務償還比率">
          <a:extLst>
            <a:ext uri="{FF2B5EF4-FFF2-40B4-BE49-F238E27FC236}">
              <a16:creationId xmlns:a16="http://schemas.microsoft.com/office/drawing/2014/main" id="{19FAB3F7-647D-4F8A-AD1C-6F899D8171CA}"/>
            </a:ext>
          </a:extLst>
        </xdr:cNvPr>
        <xdr:cNvSpPr txBox="1"/>
      </xdr:nvSpPr>
      <xdr:spPr>
        <a:xfrm>
          <a:off x="11563427" y="5369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DE341AA3-43C9-4E51-A365-FF28A9802A2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1C8D9FBD-A6A1-4BC2-96C0-BABFF9DCDA69}"/>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C50299B-FC57-499A-84A8-B30853B9447C}"/>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32DBA066-7366-4007-939C-E811CF62D60E}"/>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B8D3465D-498C-47F6-9DFE-745E90248AE5}"/>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D54EF8AD-CD7F-4CEB-9D18-673ABF910DF9}"/>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042FFDF-10AC-4578-B652-8B595E7666B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8E09C2E-DDB4-431F-971A-D668D2324C1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D194D85-0C9C-45AC-B52A-61B402D27FF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7C173EA-12A3-48A0-91C0-6A58CEEC75D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熊本県多良木町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139F956-BB32-412C-ACDE-15BA40F69CD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850BA15-2DF4-4574-8E3A-BD83F360C28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5FD5847-8F4F-4FCC-B429-B4EB2914ADB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1DCA17E-9A28-42DD-BCF0-15B9DB5EA90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FFB0E00-0925-46FC-9DB5-7ED6B2B05B8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A6C26E2-8387-4B52-BC0E-1DABB1F53B7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9,429
9,374
165.86
7,178,955
6,807,019
329,233
3,900,290
5,438,365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B8FD5BD-E707-4D03-B740-C89FAFBB944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0FA9855-0B4C-406C-B9A6-74E30D88751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AFA87BF-D513-4583-8CEE-2992B4904C2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41.7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6EE06F9-4B66-4360-91C3-464269DA33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BB76919-33BA-4618-B3BB-A5F470A75C7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7FF7D10-EB01-49D3-8632-6337251A4C0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8F2472F-F06D-4599-80C1-1E7F70CDF92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875382B-B714-4BCC-A83E-7F57787A113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9C2B803-DA34-4705-889F-D15C1C0DA93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293DBEE-5D75-42B8-B2E4-65997C6D5A2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CE26890-5177-4DDE-A4CD-36A455433CD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79E1E3C-4F62-4C3B-A3B2-F06764132AE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B1771F9-C87B-48DA-BC1D-24BE6E8029C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78845E2-A489-4032-9771-2490256F4FF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EAE8B8F-6B63-4396-90DC-2D303FD4401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B7292F6-E1D1-4792-B68B-8410DA1A73D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C86A847-BBAF-4FF6-9D66-51F2852B820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70C2946-C30E-4D6E-B786-E94EB91288B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AD423DF-6442-4B1B-957E-3F18E789644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27A4D871-07D9-446E-A9BD-44F037603A3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C6A40F2-B8F7-439C-8249-3B76D81A943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AE5A1B0-D621-4075-99FB-232B16C741B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6B0B981-A664-49B1-946B-835859D1B10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DBBE3E9-61B2-4F3C-BAD4-E46846B7590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9BFDEF5-680F-4294-952C-998D2CBB818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6EC8C40-8567-4C1B-8ED9-6879CD40147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37A55C9-A2BD-42D8-88D5-05C2E6DAA60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7CE158B-43BA-41EE-8C16-FDA913FDDD7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8F5B72D-6E17-45C9-8A1B-AE623ADDAFC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9719592-40FD-458C-8AD1-2D60E133C4B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D7D3521-FD0B-4207-811C-D69B8211D3B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63D6693-513C-4D2E-970C-46CE2A259E5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C48055C0-C76F-4C73-BDDE-46C26B764DF1}"/>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6D92E8CB-6B7D-45BB-A85C-432F8411D69B}"/>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2CF01DD1-AE69-42A6-B11E-E9F0FB7F1E4D}"/>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5EDC24DF-C44A-430E-8BC7-D2451041F45C}"/>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B14883ED-CD4C-4B76-AF24-4F15F91CD8AB}"/>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9B8BFC70-C015-4A69-A6B2-133A9401090F}"/>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B783409F-AA33-451E-8BDF-388887B3E47F}"/>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F086D410-291C-43B3-8628-8F3076F18D04}"/>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39848584-9CA4-40AE-BA7B-D5401708B6D6}"/>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98AFB1B2-81E6-45A1-A513-B97BE4053BED}"/>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DD639F7B-EA44-4E62-B2AC-C3272A62C269}"/>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91F5EDFB-781B-4F42-932A-1C34B09672CA}"/>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E8D29180-5D5F-4A8C-9F95-4A44F9109AB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589D019F-F945-4CA6-91B8-B4FDCE1E0A5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40277</xdr:rowOff>
    </xdr:to>
    <xdr:cxnSp macro="">
      <xdr:nvCxnSpPr>
        <xdr:cNvPr id="58" name="直線コネクタ 57">
          <a:extLst>
            <a:ext uri="{FF2B5EF4-FFF2-40B4-BE49-F238E27FC236}">
              <a16:creationId xmlns:a16="http://schemas.microsoft.com/office/drawing/2014/main" id="{8FF5112E-0EB1-45C0-955F-B9A3E494A7E5}"/>
            </a:ext>
          </a:extLst>
        </xdr:cNvPr>
        <xdr:cNvCxnSpPr/>
      </xdr:nvCxnSpPr>
      <xdr:spPr>
        <a:xfrm flipV="1">
          <a:off x="4634865" y="5693228"/>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a:extLst>
            <a:ext uri="{FF2B5EF4-FFF2-40B4-BE49-F238E27FC236}">
              <a16:creationId xmlns:a16="http://schemas.microsoft.com/office/drawing/2014/main" id="{C63583E5-A3C3-454D-950D-22C8DF24E6DB}"/>
            </a:ext>
          </a:extLst>
        </xdr:cNvPr>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a:extLst>
            <a:ext uri="{FF2B5EF4-FFF2-40B4-BE49-F238E27FC236}">
              <a16:creationId xmlns:a16="http://schemas.microsoft.com/office/drawing/2014/main" id="{91AA9765-B218-47FE-A6E6-6A16528FECD2}"/>
            </a:ext>
          </a:extLst>
        </xdr:cNvPr>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道路】&#10;有形固定資産減価償却率最大値テキスト">
          <a:extLst>
            <a:ext uri="{FF2B5EF4-FFF2-40B4-BE49-F238E27FC236}">
              <a16:creationId xmlns:a16="http://schemas.microsoft.com/office/drawing/2014/main" id="{D6F13F28-3C7C-42CA-B83E-0ED80C6ED5A0}"/>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814248E1-D607-4F97-8060-D0F1DCDF46F7}"/>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156046</xdr:rowOff>
    </xdr:from>
    <xdr:ext cx="405111" cy="259045"/>
    <xdr:sp macro="" textlink="">
      <xdr:nvSpPr>
        <xdr:cNvPr id="63" name="【道路】&#10;有形固定資産減価償却率平均値テキスト">
          <a:extLst>
            <a:ext uri="{FF2B5EF4-FFF2-40B4-BE49-F238E27FC236}">
              <a16:creationId xmlns:a16="http://schemas.microsoft.com/office/drawing/2014/main" id="{612AF059-0D55-49F7-ADDC-828306BA2B4A}"/>
            </a:ext>
          </a:extLst>
        </xdr:cNvPr>
        <xdr:cNvSpPr txBox="1"/>
      </xdr:nvSpPr>
      <xdr:spPr>
        <a:xfrm>
          <a:off x="4673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a:extLst>
            <a:ext uri="{FF2B5EF4-FFF2-40B4-BE49-F238E27FC236}">
              <a16:creationId xmlns:a16="http://schemas.microsoft.com/office/drawing/2014/main" id="{A9620C66-DC59-4D80-9021-801F2224CAFB}"/>
            </a:ext>
          </a:extLst>
        </xdr:cNvPr>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102144</xdr:rowOff>
    </xdr:from>
    <xdr:to>
      <xdr:col>20</xdr:col>
      <xdr:colOff>38100</xdr:colOff>
      <xdr:row>39</xdr:row>
      <xdr:rowOff>32294</xdr:rowOff>
    </xdr:to>
    <xdr:sp macro="" textlink="">
      <xdr:nvSpPr>
        <xdr:cNvPr id="65" name="フローチャート: 判断 64">
          <a:extLst>
            <a:ext uri="{FF2B5EF4-FFF2-40B4-BE49-F238E27FC236}">
              <a16:creationId xmlns:a16="http://schemas.microsoft.com/office/drawing/2014/main" id="{48E6CFD8-F86E-43FA-8324-1F5A8AE26237}"/>
            </a:ext>
          </a:extLst>
        </xdr:cNvPr>
        <xdr:cNvSpPr/>
      </xdr:nvSpPr>
      <xdr:spPr>
        <a:xfrm>
          <a:off x="3746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48260</xdr:rowOff>
    </xdr:from>
    <xdr:to>
      <xdr:col>15</xdr:col>
      <xdr:colOff>101600</xdr:colOff>
      <xdr:row>38</xdr:row>
      <xdr:rowOff>149860</xdr:rowOff>
    </xdr:to>
    <xdr:sp macro="" textlink="">
      <xdr:nvSpPr>
        <xdr:cNvPr id="66" name="フローチャート: 判断 65">
          <a:extLst>
            <a:ext uri="{FF2B5EF4-FFF2-40B4-BE49-F238E27FC236}">
              <a16:creationId xmlns:a16="http://schemas.microsoft.com/office/drawing/2014/main" id="{E7873B09-DA71-49DE-AB3D-E729C84BD8BF}"/>
            </a:ext>
          </a:extLst>
        </xdr:cNvPr>
        <xdr:cNvSpPr/>
      </xdr:nvSpPr>
      <xdr:spPr>
        <a:xfrm>
          <a:off x="2857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25400</xdr:rowOff>
    </xdr:from>
    <xdr:to>
      <xdr:col>10</xdr:col>
      <xdr:colOff>165100</xdr:colOff>
      <xdr:row>38</xdr:row>
      <xdr:rowOff>127000</xdr:rowOff>
    </xdr:to>
    <xdr:sp macro="" textlink="">
      <xdr:nvSpPr>
        <xdr:cNvPr id="67" name="フローチャート: 判断 66">
          <a:extLst>
            <a:ext uri="{FF2B5EF4-FFF2-40B4-BE49-F238E27FC236}">
              <a16:creationId xmlns:a16="http://schemas.microsoft.com/office/drawing/2014/main" id="{0DC60B7C-C1F9-4F0D-8C44-52C89AFD814E}"/>
            </a:ext>
          </a:extLst>
        </xdr:cNvPr>
        <xdr:cNvSpPr/>
      </xdr:nvSpPr>
      <xdr:spPr>
        <a:xfrm>
          <a:off x="196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a:extLst>
            <a:ext uri="{FF2B5EF4-FFF2-40B4-BE49-F238E27FC236}">
              <a16:creationId xmlns:a16="http://schemas.microsoft.com/office/drawing/2014/main" id="{5017D5A9-E25C-41E9-BE84-F9C9EC80794B}"/>
            </a:ext>
          </a:extLst>
        </xdr:cNvPr>
        <xdr:cNvSpPr/>
      </xdr:nvSpPr>
      <xdr:spPr>
        <a:xfrm>
          <a:off x="107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5AA0064-43FB-4C16-BE12-E1603F23432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EDD2BD1-5925-4C08-8CAB-152C0C036DB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5DFC5D9-BB10-48A1-B711-09E7066FDD3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497359D-9938-463B-B401-29C73EBFD3C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FE505244-B750-47D6-8F06-BD76173B3ED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74" name="楕円 73">
          <a:extLst>
            <a:ext uri="{FF2B5EF4-FFF2-40B4-BE49-F238E27FC236}">
              <a16:creationId xmlns:a16="http://schemas.microsoft.com/office/drawing/2014/main" id="{A71073A0-07E8-4D67-931C-8C8459B37E4C}"/>
            </a:ext>
          </a:extLst>
        </xdr:cNvPr>
        <xdr:cNvSpPr/>
      </xdr:nvSpPr>
      <xdr:spPr>
        <a:xfrm>
          <a:off x="4584700" y="666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131190</xdr:rowOff>
    </xdr:from>
    <xdr:ext cx="405111" cy="259045"/>
    <xdr:sp macro="" textlink="">
      <xdr:nvSpPr>
        <xdr:cNvPr id="75" name="【道路】&#10;有形固定資産減価償却率該当値テキスト">
          <a:extLst>
            <a:ext uri="{FF2B5EF4-FFF2-40B4-BE49-F238E27FC236}">
              <a16:creationId xmlns:a16="http://schemas.microsoft.com/office/drawing/2014/main" id="{5DE1FF19-D380-4A9D-9AA6-0E15AA0EC7BF}"/>
            </a:ext>
          </a:extLst>
        </xdr:cNvPr>
        <xdr:cNvSpPr txBox="1"/>
      </xdr:nvSpPr>
      <xdr:spPr>
        <a:xfrm>
          <a:off x="4673600"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133169</xdr:rowOff>
    </xdr:from>
    <xdr:to>
      <xdr:col>20</xdr:col>
      <xdr:colOff>38100</xdr:colOff>
      <xdr:row>39</xdr:row>
      <xdr:rowOff>63319</xdr:rowOff>
    </xdr:to>
    <xdr:sp macro="" textlink="">
      <xdr:nvSpPr>
        <xdr:cNvPr id="76" name="楕円 75">
          <a:extLst>
            <a:ext uri="{FF2B5EF4-FFF2-40B4-BE49-F238E27FC236}">
              <a16:creationId xmlns:a16="http://schemas.microsoft.com/office/drawing/2014/main" id="{F3EBBF88-DE4E-4F1A-A90A-2E373F50A588}"/>
            </a:ext>
          </a:extLst>
        </xdr:cNvPr>
        <xdr:cNvSpPr/>
      </xdr:nvSpPr>
      <xdr:spPr>
        <a:xfrm>
          <a:off x="3746500" y="664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12519</xdr:rowOff>
    </xdr:from>
    <xdr:to>
      <xdr:col>24</xdr:col>
      <xdr:colOff>63500</xdr:colOff>
      <xdr:row>39</xdr:row>
      <xdr:rowOff>32113</xdr:rowOff>
    </xdr:to>
    <xdr:cxnSp macro="">
      <xdr:nvCxnSpPr>
        <xdr:cNvPr id="77" name="直線コネクタ 76">
          <a:extLst>
            <a:ext uri="{FF2B5EF4-FFF2-40B4-BE49-F238E27FC236}">
              <a16:creationId xmlns:a16="http://schemas.microsoft.com/office/drawing/2014/main" id="{F7725B12-E5B7-4C8B-B095-B0E72811111D}"/>
            </a:ext>
          </a:extLst>
        </xdr:cNvPr>
        <xdr:cNvCxnSpPr/>
      </xdr:nvCxnSpPr>
      <xdr:spPr>
        <a:xfrm>
          <a:off x="3797300" y="6699069"/>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103777</xdr:rowOff>
    </xdr:from>
    <xdr:to>
      <xdr:col>15</xdr:col>
      <xdr:colOff>101600</xdr:colOff>
      <xdr:row>39</xdr:row>
      <xdr:rowOff>33927</xdr:rowOff>
    </xdr:to>
    <xdr:sp macro="" textlink="">
      <xdr:nvSpPr>
        <xdr:cNvPr id="78" name="楕円 77">
          <a:extLst>
            <a:ext uri="{FF2B5EF4-FFF2-40B4-BE49-F238E27FC236}">
              <a16:creationId xmlns:a16="http://schemas.microsoft.com/office/drawing/2014/main" id="{2D7FF103-853C-41AA-A779-8A92D8889528}"/>
            </a:ext>
          </a:extLst>
        </xdr:cNvPr>
        <xdr:cNvSpPr/>
      </xdr:nvSpPr>
      <xdr:spPr>
        <a:xfrm>
          <a:off x="2857500" y="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154577</xdr:rowOff>
    </xdr:from>
    <xdr:to>
      <xdr:col>19</xdr:col>
      <xdr:colOff>177800</xdr:colOff>
      <xdr:row>39</xdr:row>
      <xdr:rowOff>12519</xdr:rowOff>
    </xdr:to>
    <xdr:cxnSp macro="">
      <xdr:nvCxnSpPr>
        <xdr:cNvPr id="79" name="直線コネクタ 78">
          <a:extLst>
            <a:ext uri="{FF2B5EF4-FFF2-40B4-BE49-F238E27FC236}">
              <a16:creationId xmlns:a16="http://schemas.microsoft.com/office/drawing/2014/main" id="{9FCE54FD-55FB-4E95-AFCE-FB60813E5EA8}"/>
            </a:ext>
          </a:extLst>
        </xdr:cNvPr>
        <xdr:cNvCxnSpPr/>
      </xdr:nvCxnSpPr>
      <xdr:spPr>
        <a:xfrm>
          <a:off x="2908300" y="666967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76019</xdr:rowOff>
    </xdr:from>
    <xdr:to>
      <xdr:col>10</xdr:col>
      <xdr:colOff>165100</xdr:colOff>
      <xdr:row>39</xdr:row>
      <xdr:rowOff>6169</xdr:rowOff>
    </xdr:to>
    <xdr:sp macro="" textlink="">
      <xdr:nvSpPr>
        <xdr:cNvPr id="80" name="楕円 79">
          <a:extLst>
            <a:ext uri="{FF2B5EF4-FFF2-40B4-BE49-F238E27FC236}">
              <a16:creationId xmlns:a16="http://schemas.microsoft.com/office/drawing/2014/main" id="{94F0A869-D7BB-4D7D-90E4-3B2E8A0EDA09}"/>
            </a:ext>
          </a:extLst>
        </xdr:cNvPr>
        <xdr:cNvSpPr/>
      </xdr:nvSpPr>
      <xdr:spPr>
        <a:xfrm>
          <a:off x="1968500" y="659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126819</xdr:rowOff>
    </xdr:from>
    <xdr:to>
      <xdr:col>15</xdr:col>
      <xdr:colOff>50800</xdr:colOff>
      <xdr:row>38</xdr:row>
      <xdr:rowOff>154577</xdr:rowOff>
    </xdr:to>
    <xdr:cxnSp macro="">
      <xdr:nvCxnSpPr>
        <xdr:cNvPr id="81" name="直線コネクタ 80">
          <a:extLst>
            <a:ext uri="{FF2B5EF4-FFF2-40B4-BE49-F238E27FC236}">
              <a16:creationId xmlns:a16="http://schemas.microsoft.com/office/drawing/2014/main" id="{BFD9D938-F85B-4936-8D87-E2D510C082EB}"/>
            </a:ext>
          </a:extLst>
        </xdr:cNvPr>
        <xdr:cNvCxnSpPr/>
      </xdr:nvCxnSpPr>
      <xdr:spPr>
        <a:xfrm>
          <a:off x="2019300" y="664191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76019</xdr:rowOff>
    </xdr:from>
    <xdr:to>
      <xdr:col>6</xdr:col>
      <xdr:colOff>38100</xdr:colOff>
      <xdr:row>39</xdr:row>
      <xdr:rowOff>6169</xdr:rowOff>
    </xdr:to>
    <xdr:sp macro="" textlink="">
      <xdr:nvSpPr>
        <xdr:cNvPr id="82" name="楕円 81">
          <a:extLst>
            <a:ext uri="{FF2B5EF4-FFF2-40B4-BE49-F238E27FC236}">
              <a16:creationId xmlns:a16="http://schemas.microsoft.com/office/drawing/2014/main" id="{81E30531-24E8-463E-BC38-F03CDC6D9481}"/>
            </a:ext>
          </a:extLst>
        </xdr:cNvPr>
        <xdr:cNvSpPr/>
      </xdr:nvSpPr>
      <xdr:spPr>
        <a:xfrm>
          <a:off x="1079500" y="659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126819</xdr:rowOff>
    </xdr:from>
    <xdr:to>
      <xdr:col>10</xdr:col>
      <xdr:colOff>114300</xdr:colOff>
      <xdr:row>38</xdr:row>
      <xdr:rowOff>126819</xdr:rowOff>
    </xdr:to>
    <xdr:cxnSp macro="">
      <xdr:nvCxnSpPr>
        <xdr:cNvPr id="83" name="直線コネクタ 82">
          <a:extLst>
            <a:ext uri="{FF2B5EF4-FFF2-40B4-BE49-F238E27FC236}">
              <a16:creationId xmlns:a16="http://schemas.microsoft.com/office/drawing/2014/main" id="{0233EF1C-7E30-4A6C-A21B-85ACA0B3947B}"/>
            </a:ext>
          </a:extLst>
        </xdr:cNvPr>
        <xdr:cNvCxnSpPr/>
      </xdr:nvCxnSpPr>
      <xdr:spPr>
        <a:xfrm>
          <a:off x="1130300" y="66419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48821</xdr:rowOff>
    </xdr:from>
    <xdr:ext cx="405111" cy="259045"/>
    <xdr:sp macro="" textlink="">
      <xdr:nvSpPr>
        <xdr:cNvPr id="84" name="n_1aveValue【道路】&#10;有形固定資産減価償却率">
          <a:extLst>
            <a:ext uri="{FF2B5EF4-FFF2-40B4-BE49-F238E27FC236}">
              <a16:creationId xmlns:a16="http://schemas.microsoft.com/office/drawing/2014/main" id="{1F762704-0940-4DD3-A1F2-4AD78D762D9A}"/>
            </a:ext>
          </a:extLst>
        </xdr:cNvPr>
        <xdr:cNvSpPr txBox="1"/>
      </xdr:nvSpPr>
      <xdr:spPr>
        <a:xfrm>
          <a:off x="35820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166387</xdr:rowOff>
    </xdr:from>
    <xdr:ext cx="405111" cy="259045"/>
    <xdr:sp macro="" textlink="">
      <xdr:nvSpPr>
        <xdr:cNvPr id="85" name="n_2aveValue【道路】&#10;有形固定資産減価償却率">
          <a:extLst>
            <a:ext uri="{FF2B5EF4-FFF2-40B4-BE49-F238E27FC236}">
              <a16:creationId xmlns:a16="http://schemas.microsoft.com/office/drawing/2014/main" id="{D13EBA9E-BDE5-4970-B3A3-EBDCC3A3FCD9}"/>
            </a:ext>
          </a:extLst>
        </xdr:cNvPr>
        <xdr:cNvSpPr txBox="1"/>
      </xdr:nvSpPr>
      <xdr:spPr>
        <a:xfrm>
          <a:off x="2705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143527</xdr:rowOff>
    </xdr:from>
    <xdr:ext cx="405111" cy="259045"/>
    <xdr:sp macro="" textlink="">
      <xdr:nvSpPr>
        <xdr:cNvPr id="86" name="n_3aveValue【道路】&#10;有形固定資産減価償却率">
          <a:extLst>
            <a:ext uri="{FF2B5EF4-FFF2-40B4-BE49-F238E27FC236}">
              <a16:creationId xmlns:a16="http://schemas.microsoft.com/office/drawing/2014/main" id="{42D88C23-2067-4957-98FA-893C1AB88BAD}"/>
            </a:ext>
          </a:extLst>
        </xdr:cNvPr>
        <xdr:cNvSpPr txBox="1"/>
      </xdr:nvSpPr>
      <xdr:spPr>
        <a:xfrm>
          <a:off x="1816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127199</xdr:rowOff>
    </xdr:from>
    <xdr:ext cx="405111" cy="259045"/>
    <xdr:sp macro="" textlink="">
      <xdr:nvSpPr>
        <xdr:cNvPr id="87" name="n_4aveValue【道路】&#10;有形固定資産減価償却率">
          <a:extLst>
            <a:ext uri="{FF2B5EF4-FFF2-40B4-BE49-F238E27FC236}">
              <a16:creationId xmlns:a16="http://schemas.microsoft.com/office/drawing/2014/main" id="{6B2C9121-EFBC-4F36-8DAD-84A5FC614FDD}"/>
            </a:ext>
          </a:extLst>
        </xdr:cNvPr>
        <xdr:cNvSpPr txBox="1"/>
      </xdr:nvSpPr>
      <xdr:spPr>
        <a:xfrm>
          <a:off x="927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54446</xdr:rowOff>
    </xdr:from>
    <xdr:ext cx="405111" cy="259045"/>
    <xdr:sp macro="" textlink="">
      <xdr:nvSpPr>
        <xdr:cNvPr id="88" name="n_1mainValue【道路】&#10;有形固定資産減価償却率">
          <a:extLst>
            <a:ext uri="{FF2B5EF4-FFF2-40B4-BE49-F238E27FC236}">
              <a16:creationId xmlns:a16="http://schemas.microsoft.com/office/drawing/2014/main" id="{E626E5E3-69C6-41AD-9241-1D21EDBE7398}"/>
            </a:ext>
          </a:extLst>
        </xdr:cNvPr>
        <xdr:cNvSpPr txBox="1"/>
      </xdr:nvSpPr>
      <xdr:spPr>
        <a:xfrm>
          <a:off x="3582044" y="674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25054</xdr:rowOff>
    </xdr:from>
    <xdr:ext cx="405111" cy="259045"/>
    <xdr:sp macro="" textlink="">
      <xdr:nvSpPr>
        <xdr:cNvPr id="89" name="n_2mainValue【道路】&#10;有形固定資産減価償却率">
          <a:extLst>
            <a:ext uri="{FF2B5EF4-FFF2-40B4-BE49-F238E27FC236}">
              <a16:creationId xmlns:a16="http://schemas.microsoft.com/office/drawing/2014/main" id="{F4B558DA-9B65-4DE9-96C5-942FF413796D}"/>
            </a:ext>
          </a:extLst>
        </xdr:cNvPr>
        <xdr:cNvSpPr txBox="1"/>
      </xdr:nvSpPr>
      <xdr:spPr>
        <a:xfrm>
          <a:off x="2705744" y="671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168746</xdr:rowOff>
    </xdr:from>
    <xdr:ext cx="405111" cy="259045"/>
    <xdr:sp macro="" textlink="">
      <xdr:nvSpPr>
        <xdr:cNvPr id="90" name="n_3mainValue【道路】&#10;有形固定資産減価償却率">
          <a:extLst>
            <a:ext uri="{FF2B5EF4-FFF2-40B4-BE49-F238E27FC236}">
              <a16:creationId xmlns:a16="http://schemas.microsoft.com/office/drawing/2014/main" id="{9A78EAEC-D595-47EB-807E-5F4473BE614C}"/>
            </a:ext>
          </a:extLst>
        </xdr:cNvPr>
        <xdr:cNvSpPr txBox="1"/>
      </xdr:nvSpPr>
      <xdr:spPr>
        <a:xfrm>
          <a:off x="1816744" y="668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168746</xdr:rowOff>
    </xdr:from>
    <xdr:ext cx="405111" cy="259045"/>
    <xdr:sp macro="" textlink="">
      <xdr:nvSpPr>
        <xdr:cNvPr id="91" name="n_4mainValue【道路】&#10;有形固定資産減価償却率">
          <a:extLst>
            <a:ext uri="{FF2B5EF4-FFF2-40B4-BE49-F238E27FC236}">
              <a16:creationId xmlns:a16="http://schemas.microsoft.com/office/drawing/2014/main" id="{D6F00B26-E4D9-4BEB-AE33-8A26C94A2F2F}"/>
            </a:ext>
          </a:extLst>
        </xdr:cNvPr>
        <xdr:cNvSpPr txBox="1"/>
      </xdr:nvSpPr>
      <xdr:spPr>
        <a:xfrm>
          <a:off x="927744" y="668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295E79E0-8A63-4501-8D68-9DE10070F1D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B292D841-EC6A-4D59-BE90-A46AC9015FD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F3369D99-516E-4CE4-AA04-2FC0074A4AA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3258C672-F30D-4897-8900-FCCEAAED4B7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D6089965-78B7-49BE-B55D-F81260F59E4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ED998A1B-61E1-42C8-9DC7-73142578EF5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F0AB4FC8-693F-40E9-A520-69B572168E2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F43FBDB3-A09B-4C8C-A5ED-828289DA3FF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4B623FF7-0601-4599-BA62-885A2A5D9C12}"/>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6E1CB203-3568-4726-AC37-67BC7309095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A4F8ED59-CB96-410F-8220-812BBC77E46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9BA9EC21-2C8D-4CE6-9094-08E1E91FE901}"/>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F2093FF8-68C5-4C6E-8C16-E965825A703E}"/>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4EC46E95-5E3E-4AF4-A102-2131ADC9BE32}"/>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15D9AA0B-9895-48EB-A543-6AA7C83DB3C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241C080D-8028-4622-8C4E-21B513F9F531}"/>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748E85D5-5AEE-4B5C-A7F8-57BE7EBE2E48}"/>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6DA341FA-728E-41EC-89A2-AF255C73D567}"/>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40741C49-A61C-43D5-9632-19A1A17772DB}"/>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4DB76FD3-3F97-4C7C-AF94-545E347588B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9F0F300D-F7B0-4CFB-BC0F-C0E1A0531BB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3" name="テキスト ボックス 112">
          <a:extLst>
            <a:ext uri="{FF2B5EF4-FFF2-40B4-BE49-F238E27FC236}">
              <a16:creationId xmlns:a16="http://schemas.microsoft.com/office/drawing/2014/main" id="{F4F6523E-3AEA-4132-89AD-5CC32FFE7E03}"/>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FD962B6F-ACC2-49DE-A032-3AAB9324F9A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70051</xdr:rowOff>
    </xdr:from>
    <xdr:to>
      <xdr:col>54</xdr:col>
      <xdr:colOff>189865</xdr:colOff>
      <xdr:row>42</xdr:row>
      <xdr:rowOff>26956</xdr:rowOff>
    </xdr:to>
    <xdr:cxnSp macro="">
      <xdr:nvCxnSpPr>
        <xdr:cNvPr id="115" name="直線コネクタ 114">
          <a:extLst>
            <a:ext uri="{FF2B5EF4-FFF2-40B4-BE49-F238E27FC236}">
              <a16:creationId xmlns:a16="http://schemas.microsoft.com/office/drawing/2014/main" id="{60142FBD-52A9-40C3-A22B-280D599CCA07}"/>
            </a:ext>
          </a:extLst>
        </xdr:cNvPr>
        <xdr:cNvCxnSpPr/>
      </xdr:nvCxnSpPr>
      <xdr:spPr>
        <a:xfrm flipV="1">
          <a:off x="10476865" y="5727901"/>
          <a:ext cx="0" cy="149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30783</xdr:rowOff>
    </xdr:from>
    <xdr:ext cx="469744" cy="259045"/>
    <xdr:sp macro="" textlink="">
      <xdr:nvSpPr>
        <xdr:cNvPr id="116" name="【道路】&#10;一人当たり延長最小値テキスト">
          <a:extLst>
            <a:ext uri="{FF2B5EF4-FFF2-40B4-BE49-F238E27FC236}">
              <a16:creationId xmlns:a16="http://schemas.microsoft.com/office/drawing/2014/main" id="{D1D3BE00-5EE8-4F06-A26F-199138140859}"/>
            </a:ext>
          </a:extLst>
        </xdr:cNvPr>
        <xdr:cNvSpPr txBox="1"/>
      </xdr:nvSpPr>
      <xdr:spPr>
        <a:xfrm>
          <a:off x="10515600" y="723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26956</xdr:rowOff>
    </xdr:from>
    <xdr:to>
      <xdr:col>55</xdr:col>
      <xdr:colOff>88900</xdr:colOff>
      <xdr:row>42</xdr:row>
      <xdr:rowOff>26956</xdr:rowOff>
    </xdr:to>
    <xdr:cxnSp macro="">
      <xdr:nvCxnSpPr>
        <xdr:cNvPr id="117" name="直線コネクタ 116">
          <a:extLst>
            <a:ext uri="{FF2B5EF4-FFF2-40B4-BE49-F238E27FC236}">
              <a16:creationId xmlns:a16="http://schemas.microsoft.com/office/drawing/2014/main" id="{7BA4F84D-4BFB-46EF-8D95-181DA6EBA0A8}"/>
            </a:ext>
          </a:extLst>
        </xdr:cNvPr>
        <xdr:cNvCxnSpPr/>
      </xdr:nvCxnSpPr>
      <xdr:spPr>
        <a:xfrm>
          <a:off x="10388600" y="72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16728</xdr:rowOff>
    </xdr:from>
    <xdr:ext cx="599010" cy="259045"/>
    <xdr:sp macro="" textlink="">
      <xdr:nvSpPr>
        <xdr:cNvPr id="118" name="【道路】&#10;一人当たり延長最大値テキスト">
          <a:extLst>
            <a:ext uri="{FF2B5EF4-FFF2-40B4-BE49-F238E27FC236}">
              <a16:creationId xmlns:a16="http://schemas.microsoft.com/office/drawing/2014/main" id="{E638AC8F-6AE3-4DBC-B546-9A7FB32E6A9A}"/>
            </a:ext>
          </a:extLst>
        </xdr:cNvPr>
        <xdr:cNvSpPr txBox="1"/>
      </xdr:nvSpPr>
      <xdr:spPr>
        <a:xfrm>
          <a:off x="10515600" y="55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70051</xdr:rowOff>
    </xdr:from>
    <xdr:to>
      <xdr:col>55</xdr:col>
      <xdr:colOff>88900</xdr:colOff>
      <xdr:row>33</xdr:row>
      <xdr:rowOff>70051</xdr:rowOff>
    </xdr:to>
    <xdr:cxnSp macro="">
      <xdr:nvCxnSpPr>
        <xdr:cNvPr id="119" name="直線コネクタ 118">
          <a:extLst>
            <a:ext uri="{FF2B5EF4-FFF2-40B4-BE49-F238E27FC236}">
              <a16:creationId xmlns:a16="http://schemas.microsoft.com/office/drawing/2014/main" id="{DA10B585-C196-4082-8B40-9C5E00FE87C1}"/>
            </a:ext>
          </a:extLst>
        </xdr:cNvPr>
        <xdr:cNvCxnSpPr/>
      </xdr:nvCxnSpPr>
      <xdr:spPr>
        <a:xfrm>
          <a:off x="10388600" y="572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117954</xdr:rowOff>
    </xdr:from>
    <xdr:ext cx="534377" cy="259045"/>
    <xdr:sp macro="" textlink="">
      <xdr:nvSpPr>
        <xdr:cNvPr id="120" name="【道路】&#10;一人当たり延長平均値テキスト">
          <a:extLst>
            <a:ext uri="{FF2B5EF4-FFF2-40B4-BE49-F238E27FC236}">
              <a16:creationId xmlns:a16="http://schemas.microsoft.com/office/drawing/2014/main" id="{6C227F14-A6A9-45B6-9C4B-F0BE89731425}"/>
            </a:ext>
          </a:extLst>
        </xdr:cNvPr>
        <xdr:cNvSpPr txBox="1"/>
      </xdr:nvSpPr>
      <xdr:spPr>
        <a:xfrm>
          <a:off x="10515600" y="6804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95077</xdr:rowOff>
    </xdr:from>
    <xdr:to>
      <xdr:col>55</xdr:col>
      <xdr:colOff>50800</xdr:colOff>
      <xdr:row>41</xdr:row>
      <xdr:rowOff>25227</xdr:rowOff>
    </xdr:to>
    <xdr:sp macro="" textlink="">
      <xdr:nvSpPr>
        <xdr:cNvPr id="121" name="フローチャート: 判断 120">
          <a:extLst>
            <a:ext uri="{FF2B5EF4-FFF2-40B4-BE49-F238E27FC236}">
              <a16:creationId xmlns:a16="http://schemas.microsoft.com/office/drawing/2014/main" id="{856B95AD-C089-488E-9CFC-76A7D7CA6AF7}"/>
            </a:ext>
          </a:extLst>
        </xdr:cNvPr>
        <xdr:cNvSpPr/>
      </xdr:nvSpPr>
      <xdr:spPr>
        <a:xfrm>
          <a:off x="10426700" y="695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56635</xdr:rowOff>
    </xdr:from>
    <xdr:to>
      <xdr:col>50</xdr:col>
      <xdr:colOff>165100</xdr:colOff>
      <xdr:row>40</xdr:row>
      <xdr:rowOff>158235</xdr:rowOff>
    </xdr:to>
    <xdr:sp macro="" textlink="">
      <xdr:nvSpPr>
        <xdr:cNvPr id="122" name="フローチャート: 判断 121">
          <a:extLst>
            <a:ext uri="{FF2B5EF4-FFF2-40B4-BE49-F238E27FC236}">
              <a16:creationId xmlns:a16="http://schemas.microsoft.com/office/drawing/2014/main" id="{82FA1E38-B277-4FFA-8AEC-A911BEC5C509}"/>
            </a:ext>
          </a:extLst>
        </xdr:cNvPr>
        <xdr:cNvSpPr/>
      </xdr:nvSpPr>
      <xdr:spPr>
        <a:xfrm>
          <a:off x="9588500" y="691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111323</xdr:rowOff>
    </xdr:from>
    <xdr:to>
      <xdr:col>46</xdr:col>
      <xdr:colOff>38100</xdr:colOff>
      <xdr:row>41</xdr:row>
      <xdr:rowOff>41473</xdr:rowOff>
    </xdr:to>
    <xdr:sp macro="" textlink="">
      <xdr:nvSpPr>
        <xdr:cNvPr id="123" name="フローチャート: 判断 122">
          <a:extLst>
            <a:ext uri="{FF2B5EF4-FFF2-40B4-BE49-F238E27FC236}">
              <a16:creationId xmlns:a16="http://schemas.microsoft.com/office/drawing/2014/main" id="{9774A4F3-E59D-4CF7-9342-886DF622CEA3}"/>
            </a:ext>
          </a:extLst>
        </xdr:cNvPr>
        <xdr:cNvSpPr/>
      </xdr:nvSpPr>
      <xdr:spPr>
        <a:xfrm>
          <a:off x="8699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104972</xdr:rowOff>
    </xdr:from>
    <xdr:to>
      <xdr:col>41</xdr:col>
      <xdr:colOff>101600</xdr:colOff>
      <xdr:row>41</xdr:row>
      <xdr:rowOff>35122</xdr:rowOff>
    </xdr:to>
    <xdr:sp macro="" textlink="">
      <xdr:nvSpPr>
        <xdr:cNvPr id="124" name="フローチャート: 判断 123">
          <a:extLst>
            <a:ext uri="{FF2B5EF4-FFF2-40B4-BE49-F238E27FC236}">
              <a16:creationId xmlns:a16="http://schemas.microsoft.com/office/drawing/2014/main" id="{7D3AFD05-CC49-4A03-99C1-FBBD7F0AB37C}"/>
            </a:ext>
          </a:extLst>
        </xdr:cNvPr>
        <xdr:cNvSpPr/>
      </xdr:nvSpPr>
      <xdr:spPr>
        <a:xfrm>
          <a:off x="7810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121016</xdr:rowOff>
    </xdr:from>
    <xdr:to>
      <xdr:col>36</xdr:col>
      <xdr:colOff>165100</xdr:colOff>
      <xdr:row>41</xdr:row>
      <xdr:rowOff>51166</xdr:rowOff>
    </xdr:to>
    <xdr:sp macro="" textlink="">
      <xdr:nvSpPr>
        <xdr:cNvPr id="125" name="フローチャート: 判断 124">
          <a:extLst>
            <a:ext uri="{FF2B5EF4-FFF2-40B4-BE49-F238E27FC236}">
              <a16:creationId xmlns:a16="http://schemas.microsoft.com/office/drawing/2014/main" id="{222DC3BD-8EBD-4407-B9A2-B36D205D3AEB}"/>
            </a:ext>
          </a:extLst>
        </xdr:cNvPr>
        <xdr:cNvSpPr/>
      </xdr:nvSpPr>
      <xdr:spPr>
        <a:xfrm>
          <a:off x="6921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21800158-93B7-4538-A243-AF14D8273E7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E7F4144-B845-4787-A64D-1183D470A55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CE3AC93F-26C4-4CBF-B0FD-5E78CBFAF8B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98A95445-8C38-4E8E-9425-7C18DCF3A45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D01CB506-C2C7-4C8E-8B36-0EAA5A0EB28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55956</xdr:rowOff>
    </xdr:from>
    <xdr:to>
      <xdr:col>55</xdr:col>
      <xdr:colOff>50800</xdr:colOff>
      <xdr:row>41</xdr:row>
      <xdr:rowOff>157556</xdr:rowOff>
    </xdr:to>
    <xdr:sp macro="" textlink="">
      <xdr:nvSpPr>
        <xdr:cNvPr id="131" name="楕円 130">
          <a:extLst>
            <a:ext uri="{FF2B5EF4-FFF2-40B4-BE49-F238E27FC236}">
              <a16:creationId xmlns:a16="http://schemas.microsoft.com/office/drawing/2014/main" id="{7EBC3803-0751-4C5B-AE92-B61567672168}"/>
            </a:ext>
          </a:extLst>
        </xdr:cNvPr>
        <xdr:cNvSpPr/>
      </xdr:nvSpPr>
      <xdr:spPr>
        <a:xfrm>
          <a:off x="10426700" y="708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142333</xdr:rowOff>
    </xdr:from>
    <xdr:ext cx="534377" cy="259045"/>
    <xdr:sp macro="" textlink="">
      <xdr:nvSpPr>
        <xdr:cNvPr id="132" name="【道路】&#10;一人当たり延長該当値テキスト">
          <a:extLst>
            <a:ext uri="{FF2B5EF4-FFF2-40B4-BE49-F238E27FC236}">
              <a16:creationId xmlns:a16="http://schemas.microsoft.com/office/drawing/2014/main" id="{CFB8B140-75E1-4380-AEF4-2EA0871C0A90}"/>
            </a:ext>
          </a:extLst>
        </xdr:cNvPr>
        <xdr:cNvSpPr txBox="1"/>
      </xdr:nvSpPr>
      <xdr:spPr>
        <a:xfrm>
          <a:off x="10515600" y="700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28669</xdr:rowOff>
    </xdr:from>
    <xdr:to>
      <xdr:col>50</xdr:col>
      <xdr:colOff>165100</xdr:colOff>
      <xdr:row>41</xdr:row>
      <xdr:rowOff>130269</xdr:rowOff>
    </xdr:to>
    <xdr:sp macro="" textlink="">
      <xdr:nvSpPr>
        <xdr:cNvPr id="133" name="楕円 132">
          <a:extLst>
            <a:ext uri="{FF2B5EF4-FFF2-40B4-BE49-F238E27FC236}">
              <a16:creationId xmlns:a16="http://schemas.microsoft.com/office/drawing/2014/main" id="{9AF4F10C-B758-4214-A501-AC1797EEA7FC}"/>
            </a:ext>
          </a:extLst>
        </xdr:cNvPr>
        <xdr:cNvSpPr/>
      </xdr:nvSpPr>
      <xdr:spPr>
        <a:xfrm>
          <a:off x="9588500" y="705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79469</xdr:rowOff>
    </xdr:from>
    <xdr:to>
      <xdr:col>55</xdr:col>
      <xdr:colOff>0</xdr:colOff>
      <xdr:row>41</xdr:row>
      <xdr:rowOff>106756</xdr:rowOff>
    </xdr:to>
    <xdr:cxnSp macro="">
      <xdr:nvCxnSpPr>
        <xdr:cNvPr id="134" name="直線コネクタ 133">
          <a:extLst>
            <a:ext uri="{FF2B5EF4-FFF2-40B4-BE49-F238E27FC236}">
              <a16:creationId xmlns:a16="http://schemas.microsoft.com/office/drawing/2014/main" id="{90BFA085-5FB5-4556-84E5-9DF8465D958E}"/>
            </a:ext>
          </a:extLst>
        </xdr:cNvPr>
        <xdr:cNvCxnSpPr/>
      </xdr:nvCxnSpPr>
      <xdr:spPr>
        <a:xfrm>
          <a:off x="9639300" y="7108919"/>
          <a:ext cx="838200" cy="2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31119</xdr:rowOff>
    </xdr:from>
    <xdr:to>
      <xdr:col>46</xdr:col>
      <xdr:colOff>38100</xdr:colOff>
      <xdr:row>41</xdr:row>
      <xdr:rowOff>132719</xdr:rowOff>
    </xdr:to>
    <xdr:sp macro="" textlink="">
      <xdr:nvSpPr>
        <xdr:cNvPr id="135" name="楕円 134">
          <a:extLst>
            <a:ext uri="{FF2B5EF4-FFF2-40B4-BE49-F238E27FC236}">
              <a16:creationId xmlns:a16="http://schemas.microsoft.com/office/drawing/2014/main" id="{EC06F28F-E9D8-4321-9F39-CBF54F7EF353}"/>
            </a:ext>
          </a:extLst>
        </xdr:cNvPr>
        <xdr:cNvSpPr/>
      </xdr:nvSpPr>
      <xdr:spPr>
        <a:xfrm>
          <a:off x="8699500" y="706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79469</xdr:rowOff>
    </xdr:from>
    <xdr:to>
      <xdr:col>50</xdr:col>
      <xdr:colOff>114300</xdr:colOff>
      <xdr:row>41</xdr:row>
      <xdr:rowOff>81919</xdr:rowOff>
    </xdr:to>
    <xdr:cxnSp macro="">
      <xdr:nvCxnSpPr>
        <xdr:cNvPr id="136" name="直線コネクタ 135">
          <a:extLst>
            <a:ext uri="{FF2B5EF4-FFF2-40B4-BE49-F238E27FC236}">
              <a16:creationId xmlns:a16="http://schemas.microsoft.com/office/drawing/2014/main" id="{C1B120E7-A8FB-415C-9518-40D4720D7B85}"/>
            </a:ext>
          </a:extLst>
        </xdr:cNvPr>
        <xdr:cNvCxnSpPr/>
      </xdr:nvCxnSpPr>
      <xdr:spPr>
        <a:xfrm flipV="1">
          <a:off x="8750300" y="7108919"/>
          <a:ext cx="889000" cy="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32928</xdr:rowOff>
    </xdr:from>
    <xdr:to>
      <xdr:col>41</xdr:col>
      <xdr:colOff>101600</xdr:colOff>
      <xdr:row>41</xdr:row>
      <xdr:rowOff>134528</xdr:rowOff>
    </xdr:to>
    <xdr:sp macro="" textlink="">
      <xdr:nvSpPr>
        <xdr:cNvPr id="137" name="楕円 136">
          <a:extLst>
            <a:ext uri="{FF2B5EF4-FFF2-40B4-BE49-F238E27FC236}">
              <a16:creationId xmlns:a16="http://schemas.microsoft.com/office/drawing/2014/main" id="{7A698E0E-4F13-4799-A7AE-318B0AB676B1}"/>
            </a:ext>
          </a:extLst>
        </xdr:cNvPr>
        <xdr:cNvSpPr/>
      </xdr:nvSpPr>
      <xdr:spPr>
        <a:xfrm>
          <a:off x="7810500" y="706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81919</xdr:rowOff>
    </xdr:from>
    <xdr:to>
      <xdr:col>45</xdr:col>
      <xdr:colOff>177800</xdr:colOff>
      <xdr:row>41</xdr:row>
      <xdr:rowOff>83728</xdr:rowOff>
    </xdr:to>
    <xdr:cxnSp macro="">
      <xdr:nvCxnSpPr>
        <xdr:cNvPr id="138" name="直線コネクタ 137">
          <a:extLst>
            <a:ext uri="{FF2B5EF4-FFF2-40B4-BE49-F238E27FC236}">
              <a16:creationId xmlns:a16="http://schemas.microsoft.com/office/drawing/2014/main" id="{45F41233-4444-4F92-9FBB-916FB4197F58}"/>
            </a:ext>
          </a:extLst>
        </xdr:cNvPr>
        <xdr:cNvCxnSpPr/>
      </xdr:nvCxnSpPr>
      <xdr:spPr>
        <a:xfrm flipV="1">
          <a:off x="7861300" y="7111369"/>
          <a:ext cx="889000" cy="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35134</xdr:rowOff>
    </xdr:from>
    <xdr:to>
      <xdr:col>36</xdr:col>
      <xdr:colOff>165100</xdr:colOff>
      <xdr:row>41</xdr:row>
      <xdr:rowOff>136734</xdr:rowOff>
    </xdr:to>
    <xdr:sp macro="" textlink="">
      <xdr:nvSpPr>
        <xdr:cNvPr id="139" name="楕円 138">
          <a:extLst>
            <a:ext uri="{FF2B5EF4-FFF2-40B4-BE49-F238E27FC236}">
              <a16:creationId xmlns:a16="http://schemas.microsoft.com/office/drawing/2014/main" id="{51A2E360-87B8-4E38-B644-386DD9A858EE}"/>
            </a:ext>
          </a:extLst>
        </xdr:cNvPr>
        <xdr:cNvSpPr/>
      </xdr:nvSpPr>
      <xdr:spPr>
        <a:xfrm>
          <a:off x="6921500" y="706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83728</xdr:rowOff>
    </xdr:from>
    <xdr:to>
      <xdr:col>41</xdr:col>
      <xdr:colOff>50800</xdr:colOff>
      <xdr:row>41</xdr:row>
      <xdr:rowOff>85934</xdr:rowOff>
    </xdr:to>
    <xdr:cxnSp macro="">
      <xdr:nvCxnSpPr>
        <xdr:cNvPr id="140" name="直線コネクタ 139">
          <a:extLst>
            <a:ext uri="{FF2B5EF4-FFF2-40B4-BE49-F238E27FC236}">
              <a16:creationId xmlns:a16="http://schemas.microsoft.com/office/drawing/2014/main" id="{C1D0AA00-5618-49DB-9E1F-F2B143249519}"/>
            </a:ext>
          </a:extLst>
        </xdr:cNvPr>
        <xdr:cNvCxnSpPr/>
      </xdr:nvCxnSpPr>
      <xdr:spPr>
        <a:xfrm flipV="1">
          <a:off x="6972300" y="7113178"/>
          <a:ext cx="889000" cy="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3312</xdr:rowOff>
    </xdr:from>
    <xdr:ext cx="534377" cy="259045"/>
    <xdr:sp macro="" textlink="">
      <xdr:nvSpPr>
        <xdr:cNvPr id="141" name="n_1aveValue【道路】&#10;一人当たり延長">
          <a:extLst>
            <a:ext uri="{FF2B5EF4-FFF2-40B4-BE49-F238E27FC236}">
              <a16:creationId xmlns:a16="http://schemas.microsoft.com/office/drawing/2014/main" id="{7791E439-793B-4589-AA0C-26129D706D94}"/>
            </a:ext>
          </a:extLst>
        </xdr:cNvPr>
        <xdr:cNvSpPr txBox="1"/>
      </xdr:nvSpPr>
      <xdr:spPr>
        <a:xfrm>
          <a:off x="9359411" y="668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58000</xdr:rowOff>
    </xdr:from>
    <xdr:ext cx="534377" cy="259045"/>
    <xdr:sp macro="" textlink="">
      <xdr:nvSpPr>
        <xdr:cNvPr id="142" name="n_2aveValue【道路】&#10;一人当たり延長">
          <a:extLst>
            <a:ext uri="{FF2B5EF4-FFF2-40B4-BE49-F238E27FC236}">
              <a16:creationId xmlns:a16="http://schemas.microsoft.com/office/drawing/2014/main" id="{FF5DD683-39BF-4B5E-B2A6-CC8B2E5EF9C5}"/>
            </a:ext>
          </a:extLst>
        </xdr:cNvPr>
        <xdr:cNvSpPr txBox="1"/>
      </xdr:nvSpPr>
      <xdr:spPr>
        <a:xfrm>
          <a:off x="8483111"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51649</xdr:rowOff>
    </xdr:from>
    <xdr:ext cx="534377" cy="259045"/>
    <xdr:sp macro="" textlink="">
      <xdr:nvSpPr>
        <xdr:cNvPr id="143" name="n_3aveValue【道路】&#10;一人当たり延長">
          <a:extLst>
            <a:ext uri="{FF2B5EF4-FFF2-40B4-BE49-F238E27FC236}">
              <a16:creationId xmlns:a16="http://schemas.microsoft.com/office/drawing/2014/main" id="{4490DDAA-2E10-47B7-867C-54BDA90A5B5F}"/>
            </a:ext>
          </a:extLst>
        </xdr:cNvPr>
        <xdr:cNvSpPr txBox="1"/>
      </xdr:nvSpPr>
      <xdr:spPr>
        <a:xfrm>
          <a:off x="7594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67693</xdr:rowOff>
    </xdr:from>
    <xdr:ext cx="534377" cy="259045"/>
    <xdr:sp macro="" textlink="">
      <xdr:nvSpPr>
        <xdr:cNvPr id="144" name="n_4aveValue【道路】&#10;一人当たり延長">
          <a:extLst>
            <a:ext uri="{FF2B5EF4-FFF2-40B4-BE49-F238E27FC236}">
              <a16:creationId xmlns:a16="http://schemas.microsoft.com/office/drawing/2014/main" id="{00862B91-665E-455D-BAAF-824B2BD519AB}"/>
            </a:ext>
          </a:extLst>
        </xdr:cNvPr>
        <xdr:cNvSpPr txBox="1"/>
      </xdr:nvSpPr>
      <xdr:spPr>
        <a:xfrm>
          <a:off x="6705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121396</xdr:rowOff>
    </xdr:from>
    <xdr:ext cx="534377" cy="259045"/>
    <xdr:sp macro="" textlink="">
      <xdr:nvSpPr>
        <xdr:cNvPr id="145" name="n_1mainValue【道路】&#10;一人当たり延長">
          <a:extLst>
            <a:ext uri="{FF2B5EF4-FFF2-40B4-BE49-F238E27FC236}">
              <a16:creationId xmlns:a16="http://schemas.microsoft.com/office/drawing/2014/main" id="{10C596D3-2B5E-4CF1-9807-686033DAE245}"/>
            </a:ext>
          </a:extLst>
        </xdr:cNvPr>
        <xdr:cNvSpPr txBox="1"/>
      </xdr:nvSpPr>
      <xdr:spPr>
        <a:xfrm>
          <a:off x="9359411" y="715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123846</xdr:rowOff>
    </xdr:from>
    <xdr:ext cx="534377" cy="259045"/>
    <xdr:sp macro="" textlink="">
      <xdr:nvSpPr>
        <xdr:cNvPr id="146" name="n_2mainValue【道路】&#10;一人当たり延長">
          <a:extLst>
            <a:ext uri="{FF2B5EF4-FFF2-40B4-BE49-F238E27FC236}">
              <a16:creationId xmlns:a16="http://schemas.microsoft.com/office/drawing/2014/main" id="{E12619C4-D5CC-4595-AB20-AAB5825E7212}"/>
            </a:ext>
          </a:extLst>
        </xdr:cNvPr>
        <xdr:cNvSpPr txBox="1"/>
      </xdr:nvSpPr>
      <xdr:spPr>
        <a:xfrm>
          <a:off x="8483111" y="715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125655</xdr:rowOff>
    </xdr:from>
    <xdr:ext cx="534377" cy="259045"/>
    <xdr:sp macro="" textlink="">
      <xdr:nvSpPr>
        <xdr:cNvPr id="147" name="n_3mainValue【道路】&#10;一人当たり延長">
          <a:extLst>
            <a:ext uri="{FF2B5EF4-FFF2-40B4-BE49-F238E27FC236}">
              <a16:creationId xmlns:a16="http://schemas.microsoft.com/office/drawing/2014/main" id="{BECA1CEE-9D53-44D9-A70C-05DE70BA536F}"/>
            </a:ext>
          </a:extLst>
        </xdr:cNvPr>
        <xdr:cNvSpPr txBox="1"/>
      </xdr:nvSpPr>
      <xdr:spPr>
        <a:xfrm>
          <a:off x="7594111" y="715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127861</xdr:rowOff>
    </xdr:from>
    <xdr:ext cx="534377" cy="259045"/>
    <xdr:sp macro="" textlink="">
      <xdr:nvSpPr>
        <xdr:cNvPr id="148" name="n_4mainValue【道路】&#10;一人当たり延長">
          <a:extLst>
            <a:ext uri="{FF2B5EF4-FFF2-40B4-BE49-F238E27FC236}">
              <a16:creationId xmlns:a16="http://schemas.microsoft.com/office/drawing/2014/main" id="{C9C36C3F-8959-431E-90F0-C0AAD2048161}"/>
            </a:ext>
          </a:extLst>
        </xdr:cNvPr>
        <xdr:cNvSpPr txBox="1"/>
      </xdr:nvSpPr>
      <xdr:spPr>
        <a:xfrm>
          <a:off x="6705111" y="715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9488AF8A-A924-4A7F-B4FD-8BE720A66E0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89E06795-68A9-46F4-8D3D-D2B6961A6C7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55C5923E-F710-43A5-A9E5-3A3389CE20B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14E841AA-5038-43BA-8E60-CC8EAD49463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D7961322-4471-4A35-A78C-C93413B4730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D5F796B5-138E-48F3-973B-0D633AC279B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D823AD38-D543-4A9C-8484-40C4B5AC285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C9495A6B-352D-449F-A3DA-BB14D29FB91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76A6F98E-05EF-4E42-8779-EA0CB4D97AF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3686C028-49AA-41BB-AD8D-CA54254BD62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3ED5710E-CFBF-40E7-ACCF-61764B46842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B54EDB6C-08EF-46B4-BBF1-D1F436E6DAB6}"/>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35C91F83-2E5A-426C-8F8D-506E80D165E5}"/>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FE989C39-04DE-49FB-973D-2A60338B7EB1}"/>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4C13C9A3-33DB-4335-83A0-7D4F549E0CE8}"/>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41060C09-D3B3-44C7-81C8-72511325B06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8C07EC4B-F800-4A00-ABDB-B073C9EB6FF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8D399AFB-AEB3-40B3-9726-A94410983B8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413084E-E996-4D10-94C4-6A8459FF093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ABD158BE-BAD2-459F-92DD-D99E6DA9A8B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9B6DC7F0-F7FE-461A-A2F7-B6CF49BA510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681896BF-B9EF-4BA7-A3E1-34D100241A6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CC90D13C-A40A-48D2-90D3-02F439F31802}"/>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E96E2475-C4FF-47BD-BD29-5FD38A9882E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A6F481C2-96E5-4870-9D7C-6CB38780DC6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71846</xdr:rowOff>
    </xdr:from>
    <xdr:to>
      <xdr:col>24</xdr:col>
      <xdr:colOff>62865</xdr:colOff>
      <xdr:row>64</xdr:row>
      <xdr:rowOff>48985</xdr:rowOff>
    </xdr:to>
    <xdr:cxnSp macro="">
      <xdr:nvCxnSpPr>
        <xdr:cNvPr id="174" name="直線コネクタ 173">
          <a:extLst>
            <a:ext uri="{FF2B5EF4-FFF2-40B4-BE49-F238E27FC236}">
              <a16:creationId xmlns:a16="http://schemas.microsoft.com/office/drawing/2014/main" id="{F830C518-875F-4921-A052-8BD2421D033A}"/>
            </a:ext>
          </a:extLst>
        </xdr:cNvPr>
        <xdr:cNvCxnSpPr/>
      </xdr:nvCxnSpPr>
      <xdr:spPr>
        <a:xfrm flipV="1">
          <a:off x="4634865" y="9501596"/>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3983C43B-0D9A-4010-86CD-C2DA4BAD0B94}"/>
            </a:ext>
          </a:extLst>
        </xdr:cNvPr>
        <xdr:cNvSpPr txBox="1"/>
      </xdr:nvSpPr>
      <xdr:spPr>
        <a:xfrm>
          <a:off x="4673600" y="1102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76" name="直線コネクタ 175">
          <a:extLst>
            <a:ext uri="{FF2B5EF4-FFF2-40B4-BE49-F238E27FC236}">
              <a16:creationId xmlns:a16="http://schemas.microsoft.com/office/drawing/2014/main" id="{12BFAE51-159F-43C0-ACCF-F98C1B6027B6}"/>
            </a:ext>
          </a:extLst>
        </xdr:cNvPr>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18523</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3AB4F089-D482-4F58-984C-0F4871EC1B42}"/>
            </a:ext>
          </a:extLst>
        </xdr:cNvPr>
        <xdr:cNvSpPr txBox="1"/>
      </xdr:nvSpPr>
      <xdr:spPr>
        <a:xfrm>
          <a:off x="4673600" y="927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71846</xdr:rowOff>
    </xdr:from>
    <xdr:to>
      <xdr:col>24</xdr:col>
      <xdr:colOff>152400</xdr:colOff>
      <xdr:row>55</xdr:row>
      <xdr:rowOff>71846</xdr:rowOff>
    </xdr:to>
    <xdr:cxnSp macro="">
      <xdr:nvCxnSpPr>
        <xdr:cNvPr id="178" name="直線コネクタ 177">
          <a:extLst>
            <a:ext uri="{FF2B5EF4-FFF2-40B4-BE49-F238E27FC236}">
              <a16:creationId xmlns:a16="http://schemas.microsoft.com/office/drawing/2014/main" id="{AC44638C-B631-47EA-AB1A-E86AC4F896EB}"/>
            </a:ext>
          </a:extLst>
        </xdr:cNvPr>
        <xdr:cNvCxnSpPr/>
      </xdr:nvCxnSpPr>
      <xdr:spPr>
        <a:xfrm>
          <a:off x="4546600" y="950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96174</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56CCBC33-B0BF-4AE7-93EB-842343C330C7}"/>
            </a:ext>
          </a:extLst>
        </xdr:cNvPr>
        <xdr:cNvSpPr txBox="1"/>
      </xdr:nvSpPr>
      <xdr:spPr>
        <a:xfrm>
          <a:off x="4673600" y="1021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73297</xdr:rowOff>
    </xdr:from>
    <xdr:to>
      <xdr:col>24</xdr:col>
      <xdr:colOff>114300</xdr:colOff>
      <xdr:row>61</xdr:row>
      <xdr:rowOff>3447</xdr:rowOff>
    </xdr:to>
    <xdr:sp macro="" textlink="">
      <xdr:nvSpPr>
        <xdr:cNvPr id="180" name="フローチャート: 判断 179">
          <a:extLst>
            <a:ext uri="{FF2B5EF4-FFF2-40B4-BE49-F238E27FC236}">
              <a16:creationId xmlns:a16="http://schemas.microsoft.com/office/drawing/2014/main" id="{F1A43E73-89A4-44AA-A639-2BE4B6227DD0}"/>
            </a:ext>
          </a:extLst>
        </xdr:cNvPr>
        <xdr:cNvSpPr/>
      </xdr:nvSpPr>
      <xdr:spPr>
        <a:xfrm>
          <a:off x="45847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37374</xdr:rowOff>
    </xdr:from>
    <xdr:to>
      <xdr:col>20</xdr:col>
      <xdr:colOff>38100</xdr:colOff>
      <xdr:row>60</xdr:row>
      <xdr:rowOff>138974</xdr:rowOff>
    </xdr:to>
    <xdr:sp macro="" textlink="">
      <xdr:nvSpPr>
        <xdr:cNvPr id="181" name="フローチャート: 判断 180">
          <a:extLst>
            <a:ext uri="{FF2B5EF4-FFF2-40B4-BE49-F238E27FC236}">
              <a16:creationId xmlns:a16="http://schemas.microsoft.com/office/drawing/2014/main" id="{CEF0DE48-1B2C-4C8F-AE0F-BCD80FF6B596}"/>
            </a:ext>
          </a:extLst>
        </xdr:cNvPr>
        <xdr:cNvSpPr/>
      </xdr:nvSpPr>
      <xdr:spPr>
        <a:xfrm>
          <a:off x="3746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22678</xdr:rowOff>
    </xdr:from>
    <xdr:to>
      <xdr:col>15</xdr:col>
      <xdr:colOff>101600</xdr:colOff>
      <xdr:row>60</xdr:row>
      <xdr:rowOff>124278</xdr:rowOff>
    </xdr:to>
    <xdr:sp macro="" textlink="">
      <xdr:nvSpPr>
        <xdr:cNvPr id="182" name="フローチャート: 判断 181">
          <a:extLst>
            <a:ext uri="{FF2B5EF4-FFF2-40B4-BE49-F238E27FC236}">
              <a16:creationId xmlns:a16="http://schemas.microsoft.com/office/drawing/2014/main" id="{9C93363E-5961-42A3-8C61-DF5AACD24573}"/>
            </a:ext>
          </a:extLst>
        </xdr:cNvPr>
        <xdr:cNvSpPr/>
      </xdr:nvSpPr>
      <xdr:spPr>
        <a:xfrm>
          <a:off x="2857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83" name="フローチャート: 判断 182">
          <a:extLst>
            <a:ext uri="{FF2B5EF4-FFF2-40B4-BE49-F238E27FC236}">
              <a16:creationId xmlns:a16="http://schemas.microsoft.com/office/drawing/2014/main" id="{097C1143-D0DA-4056-894D-86018899D7FE}"/>
            </a:ext>
          </a:extLst>
        </xdr:cNvPr>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120650</xdr:rowOff>
    </xdr:from>
    <xdr:to>
      <xdr:col>6</xdr:col>
      <xdr:colOff>38100</xdr:colOff>
      <xdr:row>60</xdr:row>
      <xdr:rowOff>50800</xdr:rowOff>
    </xdr:to>
    <xdr:sp macro="" textlink="">
      <xdr:nvSpPr>
        <xdr:cNvPr id="184" name="フローチャート: 判断 183">
          <a:extLst>
            <a:ext uri="{FF2B5EF4-FFF2-40B4-BE49-F238E27FC236}">
              <a16:creationId xmlns:a16="http://schemas.microsoft.com/office/drawing/2014/main" id="{E4A67148-E6DE-44F3-B848-521F93E3C88B}"/>
            </a:ext>
          </a:extLst>
        </xdr:cNvPr>
        <xdr:cNvSpPr/>
      </xdr:nvSpPr>
      <xdr:spPr>
        <a:xfrm>
          <a:off x="107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51E8CCFE-4A89-4AD3-BA5A-4634DC3F4A4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1AB78A1D-EE51-4E18-A1DC-95A0C9ABFFE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A897A7BD-71FB-40D3-9C04-319769BE9AE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CDB1097C-CA9C-4E00-BB42-A33423AFCB6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EDBA3EAC-FEA4-4F06-B0A0-20D49D3097A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90" name="楕円 189">
          <a:extLst>
            <a:ext uri="{FF2B5EF4-FFF2-40B4-BE49-F238E27FC236}">
              <a16:creationId xmlns:a16="http://schemas.microsoft.com/office/drawing/2014/main" id="{BAD039AB-B144-47BB-A351-5B69EB561C74}"/>
            </a:ext>
          </a:extLst>
        </xdr:cNvPr>
        <xdr:cNvSpPr/>
      </xdr:nvSpPr>
      <xdr:spPr>
        <a:xfrm>
          <a:off x="45847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103976</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ACFDBC9A-0F70-4949-8B30-F5ABB736F9E6}"/>
            </a:ext>
          </a:extLst>
        </xdr:cNvPr>
        <xdr:cNvSpPr txBox="1"/>
      </xdr:nvSpPr>
      <xdr:spPr>
        <a:xfrm>
          <a:off x="4673600" y="1039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105954</xdr:rowOff>
    </xdr:from>
    <xdr:to>
      <xdr:col>20</xdr:col>
      <xdr:colOff>38100</xdr:colOff>
      <xdr:row>61</xdr:row>
      <xdr:rowOff>36104</xdr:rowOff>
    </xdr:to>
    <xdr:sp macro="" textlink="">
      <xdr:nvSpPr>
        <xdr:cNvPr id="192" name="楕円 191">
          <a:extLst>
            <a:ext uri="{FF2B5EF4-FFF2-40B4-BE49-F238E27FC236}">
              <a16:creationId xmlns:a16="http://schemas.microsoft.com/office/drawing/2014/main" id="{39B3D84D-DD3B-4A40-A1BF-D8720B7A2B97}"/>
            </a:ext>
          </a:extLst>
        </xdr:cNvPr>
        <xdr:cNvSpPr/>
      </xdr:nvSpPr>
      <xdr:spPr>
        <a:xfrm>
          <a:off x="37465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156754</xdr:rowOff>
    </xdr:from>
    <xdr:to>
      <xdr:col>24</xdr:col>
      <xdr:colOff>63500</xdr:colOff>
      <xdr:row>61</xdr:row>
      <xdr:rowOff>4899</xdr:rowOff>
    </xdr:to>
    <xdr:cxnSp macro="">
      <xdr:nvCxnSpPr>
        <xdr:cNvPr id="193" name="直線コネクタ 192">
          <a:extLst>
            <a:ext uri="{FF2B5EF4-FFF2-40B4-BE49-F238E27FC236}">
              <a16:creationId xmlns:a16="http://schemas.microsoft.com/office/drawing/2014/main" id="{57B43462-E7B7-4BDB-ABEF-B815FC11EAC4}"/>
            </a:ext>
          </a:extLst>
        </xdr:cNvPr>
        <xdr:cNvCxnSpPr/>
      </xdr:nvCxnSpPr>
      <xdr:spPr>
        <a:xfrm>
          <a:off x="3797300" y="10443754"/>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79828</xdr:rowOff>
    </xdr:from>
    <xdr:to>
      <xdr:col>15</xdr:col>
      <xdr:colOff>101600</xdr:colOff>
      <xdr:row>61</xdr:row>
      <xdr:rowOff>9978</xdr:rowOff>
    </xdr:to>
    <xdr:sp macro="" textlink="">
      <xdr:nvSpPr>
        <xdr:cNvPr id="194" name="楕円 193">
          <a:extLst>
            <a:ext uri="{FF2B5EF4-FFF2-40B4-BE49-F238E27FC236}">
              <a16:creationId xmlns:a16="http://schemas.microsoft.com/office/drawing/2014/main" id="{8AD07B29-B22A-4475-B23F-68FA3FEB025C}"/>
            </a:ext>
          </a:extLst>
        </xdr:cNvPr>
        <xdr:cNvSpPr/>
      </xdr:nvSpPr>
      <xdr:spPr>
        <a:xfrm>
          <a:off x="2857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130628</xdr:rowOff>
    </xdr:from>
    <xdr:to>
      <xdr:col>19</xdr:col>
      <xdr:colOff>177800</xdr:colOff>
      <xdr:row>60</xdr:row>
      <xdr:rowOff>156754</xdr:rowOff>
    </xdr:to>
    <xdr:cxnSp macro="">
      <xdr:nvCxnSpPr>
        <xdr:cNvPr id="195" name="直線コネクタ 194">
          <a:extLst>
            <a:ext uri="{FF2B5EF4-FFF2-40B4-BE49-F238E27FC236}">
              <a16:creationId xmlns:a16="http://schemas.microsoft.com/office/drawing/2014/main" id="{1896E981-B1BE-4A11-A56C-310C37BC23E1}"/>
            </a:ext>
          </a:extLst>
        </xdr:cNvPr>
        <xdr:cNvCxnSpPr/>
      </xdr:nvCxnSpPr>
      <xdr:spPr>
        <a:xfrm>
          <a:off x="2908300" y="1041762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52070</xdr:rowOff>
    </xdr:from>
    <xdr:to>
      <xdr:col>10</xdr:col>
      <xdr:colOff>165100</xdr:colOff>
      <xdr:row>60</xdr:row>
      <xdr:rowOff>153670</xdr:rowOff>
    </xdr:to>
    <xdr:sp macro="" textlink="">
      <xdr:nvSpPr>
        <xdr:cNvPr id="196" name="楕円 195">
          <a:extLst>
            <a:ext uri="{FF2B5EF4-FFF2-40B4-BE49-F238E27FC236}">
              <a16:creationId xmlns:a16="http://schemas.microsoft.com/office/drawing/2014/main" id="{2D1F2E2A-2870-49D2-B902-179AB9A7E662}"/>
            </a:ext>
          </a:extLst>
        </xdr:cNvPr>
        <xdr:cNvSpPr/>
      </xdr:nvSpPr>
      <xdr:spPr>
        <a:xfrm>
          <a:off x="1968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102870</xdr:rowOff>
    </xdr:from>
    <xdr:to>
      <xdr:col>15</xdr:col>
      <xdr:colOff>50800</xdr:colOff>
      <xdr:row>60</xdr:row>
      <xdr:rowOff>130628</xdr:rowOff>
    </xdr:to>
    <xdr:cxnSp macro="">
      <xdr:nvCxnSpPr>
        <xdr:cNvPr id="197" name="直線コネクタ 196">
          <a:extLst>
            <a:ext uri="{FF2B5EF4-FFF2-40B4-BE49-F238E27FC236}">
              <a16:creationId xmlns:a16="http://schemas.microsoft.com/office/drawing/2014/main" id="{17D3E2EE-0CE4-424A-99D5-4A300D0108AF}"/>
            </a:ext>
          </a:extLst>
        </xdr:cNvPr>
        <xdr:cNvCxnSpPr/>
      </xdr:nvCxnSpPr>
      <xdr:spPr>
        <a:xfrm>
          <a:off x="2019300" y="1038987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52070</xdr:rowOff>
    </xdr:from>
    <xdr:to>
      <xdr:col>6</xdr:col>
      <xdr:colOff>38100</xdr:colOff>
      <xdr:row>60</xdr:row>
      <xdr:rowOff>153670</xdr:rowOff>
    </xdr:to>
    <xdr:sp macro="" textlink="">
      <xdr:nvSpPr>
        <xdr:cNvPr id="198" name="楕円 197">
          <a:extLst>
            <a:ext uri="{FF2B5EF4-FFF2-40B4-BE49-F238E27FC236}">
              <a16:creationId xmlns:a16="http://schemas.microsoft.com/office/drawing/2014/main" id="{9CB19397-41CD-4D34-83DC-5A3F9955FE5A}"/>
            </a:ext>
          </a:extLst>
        </xdr:cNvPr>
        <xdr:cNvSpPr/>
      </xdr:nvSpPr>
      <xdr:spPr>
        <a:xfrm>
          <a:off x="1079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102870</xdr:rowOff>
    </xdr:from>
    <xdr:to>
      <xdr:col>10</xdr:col>
      <xdr:colOff>114300</xdr:colOff>
      <xdr:row>60</xdr:row>
      <xdr:rowOff>102870</xdr:rowOff>
    </xdr:to>
    <xdr:cxnSp macro="">
      <xdr:nvCxnSpPr>
        <xdr:cNvPr id="199" name="直線コネクタ 198">
          <a:extLst>
            <a:ext uri="{FF2B5EF4-FFF2-40B4-BE49-F238E27FC236}">
              <a16:creationId xmlns:a16="http://schemas.microsoft.com/office/drawing/2014/main" id="{053B5850-97B3-4F5C-AC24-9803CCE0595E}"/>
            </a:ext>
          </a:extLst>
        </xdr:cNvPr>
        <xdr:cNvCxnSpPr/>
      </xdr:nvCxnSpPr>
      <xdr:spPr>
        <a:xfrm>
          <a:off x="1130300" y="103898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155501</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94291291-5DBD-4BFD-B13F-39EB713DE35A}"/>
            </a:ext>
          </a:extLst>
        </xdr:cNvPr>
        <xdr:cNvSpPr txBox="1"/>
      </xdr:nvSpPr>
      <xdr:spPr>
        <a:xfrm>
          <a:off x="35820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140805</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EBA6147A-77EE-4A77-9BE2-B476E0FD3A29}"/>
            </a:ext>
          </a:extLst>
        </xdr:cNvPr>
        <xdr:cNvSpPr txBox="1"/>
      </xdr:nvSpPr>
      <xdr:spPr>
        <a:xfrm>
          <a:off x="2705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99984</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34F7C0ED-1D0F-4F37-A605-070F303073F5}"/>
            </a:ext>
          </a:extLst>
        </xdr:cNvPr>
        <xdr:cNvSpPr txBox="1"/>
      </xdr:nvSpPr>
      <xdr:spPr>
        <a:xfrm>
          <a:off x="1816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67327</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356CA3C8-385C-4093-98D1-461CE2EF6F64}"/>
            </a:ext>
          </a:extLst>
        </xdr:cNvPr>
        <xdr:cNvSpPr txBox="1"/>
      </xdr:nvSpPr>
      <xdr:spPr>
        <a:xfrm>
          <a:off x="927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27231</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9E08F989-573E-4C9F-9AAB-2B556E5829C0}"/>
            </a:ext>
          </a:extLst>
        </xdr:cNvPr>
        <xdr:cNvSpPr txBox="1"/>
      </xdr:nvSpPr>
      <xdr:spPr>
        <a:xfrm>
          <a:off x="35820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1105</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625D8CA7-5EE8-4676-87B8-D5DAAA4AE8FB}"/>
            </a:ext>
          </a:extLst>
        </xdr:cNvPr>
        <xdr:cNvSpPr txBox="1"/>
      </xdr:nvSpPr>
      <xdr:spPr>
        <a:xfrm>
          <a:off x="2705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144797</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A5911388-9FC2-4399-8BF9-D11A84798A56}"/>
            </a:ext>
          </a:extLst>
        </xdr:cNvPr>
        <xdr:cNvSpPr txBox="1"/>
      </xdr:nvSpPr>
      <xdr:spPr>
        <a:xfrm>
          <a:off x="1816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144797</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8D83A9DC-2971-429B-82C7-B0E04A4BB786}"/>
            </a:ext>
          </a:extLst>
        </xdr:cNvPr>
        <xdr:cNvSpPr txBox="1"/>
      </xdr:nvSpPr>
      <xdr:spPr>
        <a:xfrm>
          <a:off x="927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2D9D2045-4C19-4050-8E83-9FEDFDE68A8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D4E54E19-A71C-43C0-BCFC-1ECFB54E57C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512F21B7-4B3F-4E57-8B12-CF24B66FB36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D23EDB9E-F0B4-44E9-8900-8ADF0688D1D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200C8D70-584A-4341-A6C0-23D9C3BC913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E4CB7C95-5BAE-46E6-95EB-4B09F6513B0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F809D031-C71F-4C47-B417-3C17E999691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A5A4248A-CB37-47A2-99F2-F1DD3834F35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90CB9541-5FE0-4E08-90F2-177D5D0BD26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1446AEEA-96BE-46CE-AEDE-8EE98301D4A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7678DBEE-B9F7-43B6-9C1C-481853C9CB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BDA722D2-9B49-4992-A0EB-B0BB4D1A981B}"/>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BAF0C53-4D0A-4511-93F7-FC7D9A627DB8}"/>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a:extLst>
            <a:ext uri="{FF2B5EF4-FFF2-40B4-BE49-F238E27FC236}">
              <a16:creationId xmlns:a16="http://schemas.microsoft.com/office/drawing/2014/main" id="{F584BBF4-20BD-47E5-BCE3-73F2D3D0C992}"/>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7B328641-414B-4502-81E1-D1554B0B8742}"/>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a:extLst>
            <a:ext uri="{FF2B5EF4-FFF2-40B4-BE49-F238E27FC236}">
              <a16:creationId xmlns:a16="http://schemas.microsoft.com/office/drawing/2014/main" id="{34B73299-053F-474A-A7F1-FC2A55504BC5}"/>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A92BEF8-B604-4C39-A485-DCB9A1BDE41C}"/>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a:extLst>
            <a:ext uri="{FF2B5EF4-FFF2-40B4-BE49-F238E27FC236}">
              <a16:creationId xmlns:a16="http://schemas.microsoft.com/office/drawing/2014/main" id="{B3B1D020-C9E8-4BE0-B956-198D96BD8AD8}"/>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ED41FF1D-A416-4309-B8B0-92D2B1160B8A}"/>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7759524E-6777-4ED9-9222-72E0F2D25DD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23780D85-4249-49E4-A9E0-56F65E82640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a:extLst>
            <a:ext uri="{FF2B5EF4-FFF2-40B4-BE49-F238E27FC236}">
              <a16:creationId xmlns:a16="http://schemas.microsoft.com/office/drawing/2014/main" id="{D79C164B-8D9C-41BA-89D6-7E35249408D2}"/>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E96D81B8-4DE4-47D0-A915-41AC644F2E0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39687</xdr:rowOff>
    </xdr:from>
    <xdr:to>
      <xdr:col>54</xdr:col>
      <xdr:colOff>189865</xdr:colOff>
      <xdr:row>64</xdr:row>
      <xdr:rowOff>71765</xdr:rowOff>
    </xdr:to>
    <xdr:cxnSp macro="">
      <xdr:nvCxnSpPr>
        <xdr:cNvPr id="231" name="直線コネクタ 230">
          <a:extLst>
            <a:ext uri="{FF2B5EF4-FFF2-40B4-BE49-F238E27FC236}">
              <a16:creationId xmlns:a16="http://schemas.microsoft.com/office/drawing/2014/main" id="{DE6DB963-5528-41E8-9C5E-BB5FB8188240}"/>
            </a:ext>
          </a:extLst>
        </xdr:cNvPr>
        <xdr:cNvCxnSpPr/>
      </xdr:nvCxnSpPr>
      <xdr:spPr>
        <a:xfrm flipV="1">
          <a:off x="10476865" y="9469437"/>
          <a:ext cx="0" cy="1575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75592</xdr:rowOff>
    </xdr:from>
    <xdr:ext cx="534377" cy="259045"/>
    <xdr:sp macro="" textlink="">
      <xdr:nvSpPr>
        <xdr:cNvPr id="232" name="【橋りょう・トンネル】&#10;一人当たり有形固定資産（償却資産）額最小値テキスト">
          <a:extLst>
            <a:ext uri="{FF2B5EF4-FFF2-40B4-BE49-F238E27FC236}">
              <a16:creationId xmlns:a16="http://schemas.microsoft.com/office/drawing/2014/main" id="{AFAD02C7-0379-48AA-8AC3-31112109EB21}"/>
            </a:ext>
          </a:extLst>
        </xdr:cNvPr>
        <xdr:cNvSpPr txBox="1"/>
      </xdr:nvSpPr>
      <xdr:spPr>
        <a:xfrm>
          <a:off x="10515600" y="1104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71765</xdr:rowOff>
    </xdr:from>
    <xdr:to>
      <xdr:col>55</xdr:col>
      <xdr:colOff>88900</xdr:colOff>
      <xdr:row>64</xdr:row>
      <xdr:rowOff>71765</xdr:rowOff>
    </xdr:to>
    <xdr:cxnSp macro="">
      <xdr:nvCxnSpPr>
        <xdr:cNvPr id="233" name="直線コネクタ 232">
          <a:extLst>
            <a:ext uri="{FF2B5EF4-FFF2-40B4-BE49-F238E27FC236}">
              <a16:creationId xmlns:a16="http://schemas.microsoft.com/office/drawing/2014/main" id="{167279BA-264E-4F4B-B4CA-5CB2A9935ED3}"/>
            </a:ext>
          </a:extLst>
        </xdr:cNvPr>
        <xdr:cNvCxnSpPr/>
      </xdr:nvCxnSpPr>
      <xdr:spPr>
        <a:xfrm>
          <a:off x="10388600" y="11044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157814</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8492851C-A1A2-4119-8396-6A55F2B8DCE4}"/>
            </a:ext>
          </a:extLst>
        </xdr:cNvPr>
        <xdr:cNvSpPr txBox="1"/>
      </xdr:nvSpPr>
      <xdr:spPr>
        <a:xfrm>
          <a:off x="10515600" y="9244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39687</xdr:rowOff>
    </xdr:from>
    <xdr:to>
      <xdr:col>55</xdr:col>
      <xdr:colOff>88900</xdr:colOff>
      <xdr:row>55</xdr:row>
      <xdr:rowOff>39687</xdr:rowOff>
    </xdr:to>
    <xdr:cxnSp macro="">
      <xdr:nvCxnSpPr>
        <xdr:cNvPr id="235" name="直線コネクタ 234">
          <a:extLst>
            <a:ext uri="{FF2B5EF4-FFF2-40B4-BE49-F238E27FC236}">
              <a16:creationId xmlns:a16="http://schemas.microsoft.com/office/drawing/2014/main" id="{4A0343F1-D2AD-4F15-BDDE-9AF58E8DB502}"/>
            </a:ext>
          </a:extLst>
        </xdr:cNvPr>
        <xdr:cNvCxnSpPr/>
      </xdr:nvCxnSpPr>
      <xdr:spPr>
        <a:xfrm>
          <a:off x="10388600" y="946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35958</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DF2882F4-7AC7-4B08-B43F-51D5F18BC6FE}"/>
            </a:ext>
          </a:extLst>
        </xdr:cNvPr>
        <xdr:cNvSpPr txBox="1"/>
      </xdr:nvSpPr>
      <xdr:spPr>
        <a:xfrm>
          <a:off x="10515600" y="106658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13081</xdr:rowOff>
    </xdr:from>
    <xdr:to>
      <xdr:col>55</xdr:col>
      <xdr:colOff>50800</xdr:colOff>
      <xdr:row>63</xdr:row>
      <xdr:rowOff>114681</xdr:rowOff>
    </xdr:to>
    <xdr:sp macro="" textlink="">
      <xdr:nvSpPr>
        <xdr:cNvPr id="237" name="フローチャート: 判断 236">
          <a:extLst>
            <a:ext uri="{FF2B5EF4-FFF2-40B4-BE49-F238E27FC236}">
              <a16:creationId xmlns:a16="http://schemas.microsoft.com/office/drawing/2014/main" id="{47C28595-92A4-467C-A3D4-FD6353AA5310}"/>
            </a:ext>
          </a:extLst>
        </xdr:cNvPr>
        <xdr:cNvSpPr/>
      </xdr:nvSpPr>
      <xdr:spPr>
        <a:xfrm>
          <a:off x="10426700" y="108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21130</xdr:rowOff>
    </xdr:from>
    <xdr:to>
      <xdr:col>50</xdr:col>
      <xdr:colOff>165100</xdr:colOff>
      <xdr:row>63</xdr:row>
      <xdr:rowOff>122730</xdr:rowOff>
    </xdr:to>
    <xdr:sp macro="" textlink="">
      <xdr:nvSpPr>
        <xdr:cNvPr id="238" name="フローチャート: 判断 237">
          <a:extLst>
            <a:ext uri="{FF2B5EF4-FFF2-40B4-BE49-F238E27FC236}">
              <a16:creationId xmlns:a16="http://schemas.microsoft.com/office/drawing/2014/main" id="{868A456E-BF78-4A39-ADE6-E1422684845C}"/>
            </a:ext>
          </a:extLst>
        </xdr:cNvPr>
        <xdr:cNvSpPr/>
      </xdr:nvSpPr>
      <xdr:spPr>
        <a:xfrm>
          <a:off x="9588500" y="1082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55116</xdr:rowOff>
    </xdr:from>
    <xdr:to>
      <xdr:col>46</xdr:col>
      <xdr:colOff>38100</xdr:colOff>
      <xdr:row>63</xdr:row>
      <xdr:rowOff>156716</xdr:rowOff>
    </xdr:to>
    <xdr:sp macro="" textlink="">
      <xdr:nvSpPr>
        <xdr:cNvPr id="239" name="フローチャート: 判断 238">
          <a:extLst>
            <a:ext uri="{FF2B5EF4-FFF2-40B4-BE49-F238E27FC236}">
              <a16:creationId xmlns:a16="http://schemas.microsoft.com/office/drawing/2014/main" id="{20AE6C8C-69AB-42FB-B737-E1350651154E}"/>
            </a:ext>
          </a:extLst>
        </xdr:cNvPr>
        <xdr:cNvSpPr/>
      </xdr:nvSpPr>
      <xdr:spPr>
        <a:xfrm>
          <a:off x="8699500" y="1085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58620</xdr:rowOff>
    </xdr:from>
    <xdr:to>
      <xdr:col>41</xdr:col>
      <xdr:colOff>101600</xdr:colOff>
      <xdr:row>63</xdr:row>
      <xdr:rowOff>160220</xdr:rowOff>
    </xdr:to>
    <xdr:sp macro="" textlink="">
      <xdr:nvSpPr>
        <xdr:cNvPr id="240" name="フローチャート: 判断 239">
          <a:extLst>
            <a:ext uri="{FF2B5EF4-FFF2-40B4-BE49-F238E27FC236}">
              <a16:creationId xmlns:a16="http://schemas.microsoft.com/office/drawing/2014/main" id="{6307F38C-72DD-4DB8-AED5-6979F5F8529E}"/>
            </a:ext>
          </a:extLst>
        </xdr:cNvPr>
        <xdr:cNvSpPr/>
      </xdr:nvSpPr>
      <xdr:spPr>
        <a:xfrm>
          <a:off x="7810500" y="108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63802</xdr:rowOff>
    </xdr:from>
    <xdr:to>
      <xdr:col>36</xdr:col>
      <xdr:colOff>165100</xdr:colOff>
      <xdr:row>63</xdr:row>
      <xdr:rowOff>165402</xdr:rowOff>
    </xdr:to>
    <xdr:sp macro="" textlink="">
      <xdr:nvSpPr>
        <xdr:cNvPr id="241" name="フローチャート: 判断 240">
          <a:extLst>
            <a:ext uri="{FF2B5EF4-FFF2-40B4-BE49-F238E27FC236}">
              <a16:creationId xmlns:a16="http://schemas.microsoft.com/office/drawing/2014/main" id="{677EEF5A-094F-45BD-BF20-BCB9F3CF3E12}"/>
            </a:ext>
          </a:extLst>
        </xdr:cNvPr>
        <xdr:cNvSpPr/>
      </xdr:nvSpPr>
      <xdr:spPr>
        <a:xfrm>
          <a:off x="6921500" y="108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45837EDC-3896-4D29-8E25-E253B944B3F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7335398-AB06-425E-B871-1B554EF1188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DE1F36AC-2FC5-462A-9CE1-72B891CF637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9C925CBA-BBF0-4CAE-BE8F-21D5625C9D3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F3A3077A-A064-4D09-B9C1-88B39AF51D3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61225</xdr:rowOff>
    </xdr:from>
    <xdr:to>
      <xdr:col>55</xdr:col>
      <xdr:colOff>50800</xdr:colOff>
      <xdr:row>63</xdr:row>
      <xdr:rowOff>162825</xdr:rowOff>
    </xdr:to>
    <xdr:sp macro="" textlink="">
      <xdr:nvSpPr>
        <xdr:cNvPr id="247" name="楕円 246">
          <a:extLst>
            <a:ext uri="{FF2B5EF4-FFF2-40B4-BE49-F238E27FC236}">
              <a16:creationId xmlns:a16="http://schemas.microsoft.com/office/drawing/2014/main" id="{684F4167-FAD7-4229-B4E0-0F6C4B9F8682}"/>
            </a:ext>
          </a:extLst>
        </xdr:cNvPr>
        <xdr:cNvSpPr/>
      </xdr:nvSpPr>
      <xdr:spPr>
        <a:xfrm>
          <a:off x="10426700" y="1086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39652</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96783839-3396-40F5-AC4E-0E27411868C8}"/>
            </a:ext>
          </a:extLst>
        </xdr:cNvPr>
        <xdr:cNvSpPr txBox="1"/>
      </xdr:nvSpPr>
      <xdr:spPr>
        <a:xfrm>
          <a:off x="10515600" y="10841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64403</xdr:rowOff>
    </xdr:from>
    <xdr:to>
      <xdr:col>50</xdr:col>
      <xdr:colOff>165100</xdr:colOff>
      <xdr:row>63</xdr:row>
      <xdr:rowOff>166003</xdr:rowOff>
    </xdr:to>
    <xdr:sp macro="" textlink="">
      <xdr:nvSpPr>
        <xdr:cNvPr id="249" name="楕円 248">
          <a:extLst>
            <a:ext uri="{FF2B5EF4-FFF2-40B4-BE49-F238E27FC236}">
              <a16:creationId xmlns:a16="http://schemas.microsoft.com/office/drawing/2014/main" id="{72DAAF65-A6B7-4925-A88F-7D59B24D0BE6}"/>
            </a:ext>
          </a:extLst>
        </xdr:cNvPr>
        <xdr:cNvSpPr/>
      </xdr:nvSpPr>
      <xdr:spPr>
        <a:xfrm>
          <a:off x="9588500" y="1086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112025</xdr:rowOff>
    </xdr:from>
    <xdr:to>
      <xdr:col>55</xdr:col>
      <xdr:colOff>0</xdr:colOff>
      <xdr:row>63</xdr:row>
      <xdr:rowOff>115203</xdr:rowOff>
    </xdr:to>
    <xdr:cxnSp macro="">
      <xdr:nvCxnSpPr>
        <xdr:cNvPr id="250" name="直線コネクタ 249">
          <a:extLst>
            <a:ext uri="{FF2B5EF4-FFF2-40B4-BE49-F238E27FC236}">
              <a16:creationId xmlns:a16="http://schemas.microsoft.com/office/drawing/2014/main" id="{BE34F004-BCA7-4F7C-8AE6-DA4FB19F099B}"/>
            </a:ext>
          </a:extLst>
        </xdr:cNvPr>
        <xdr:cNvCxnSpPr/>
      </xdr:nvCxnSpPr>
      <xdr:spPr>
        <a:xfrm flipV="1">
          <a:off x="9639300" y="10913375"/>
          <a:ext cx="838200" cy="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67194</xdr:rowOff>
    </xdr:from>
    <xdr:to>
      <xdr:col>46</xdr:col>
      <xdr:colOff>38100</xdr:colOff>
      <xdr:row>63</xdr:row>
      <xdr:rowOff>168794</xdr:rowOff>
    </xdr:to>
    <xdr:sp macro="" textlink="">
      <xdr:nvSpPr>
        <xdr:cNvPr id="251" name="楕円 250">
          <a:extLst>
            <a:ext uri="{FF2B5EF4-FFF2-40B4-BE49-F238E27FC236}">
              <a16:creationId xmlns:a16="http://schemas.microsoft.com/office/drawing/2014/main" id="{31BCBEF0-FCB9-4CAF-8E86-8A645C688470}"/>
            </a:ext>
          </a:extLst>
        </xdr:cNvPr>
        <xdr:cNvSpPr/>
      </xdr:nvSpPr>
      <xdr:spPr>
        <a:xfrm>
          <a:off x="8699500" y="1086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115203</xdr:rowOff>
    </xdr:from>
    <xdr:to>
      <xdr:col>50</xdr:col>
      <xdr:colOff>114300</xdr:colOff>
      <xdr:row>63</xdr:row>
      <xdr:rowOff>117994</xdr:rowOff>
    </xdr:to>
    <xdr:cxnSp macro="">
      <xdr:nvCxnSpPr>
        <xdr:cNvPr id="252" name="直線コネクタ 251">
          <a:extLst>
            <a:ext uri="{FF2B5EF4-FFF2-40B4-BE49-F238E27FC236}">
              <a16:creationId xmlns:a16="http://schemas.microsoft.com/office/drawing/2014/main" id="{F923E0F3-445F-4834-B264-77BE25CBA912}"/>
            </a:ext>
          </a:extLst>
        </xdr:cNvPr>
        <xdr:cNvCxnSpPr/>
      </xdr:nvCxnSpPr>
      <xdr:spPr>
        <a:xfrm flipV="1">
          <a:off x="8750300" y="10916553"/>
          <a:ext cx="889000" cy="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69933</xdr:rowOff>
    </xdr:from>
    <xdr:to>
      <xdr:col>41</xdr:col>
      <xdr:colOff>101600</xdr:colOff>
      <xdr:row>64</xdr:row>
      <xdr:rowOff>83</xdr:rowOff>
    </xdr:to>
    <xdr:sp macro="" textlink="">
      <xdr:nvSpPr>
        <xdr:cNvPr id="253" name="楕円 252">
          <a:extLst>
            <a:ext uri="{FF2B5EF4-FFF2-40B4-BE49-F238E27FC236}">
              <a16:creationId xmlns:a16="http://schemas.microsoft.com/office/drawing/2014/main" id="{CACD902D-7E70-4B14-87A2-ADBCB863262C}"/>
            </a:ext>
          </a:extLst>
        </xdr:cNvPr>
        <xdr:cNvSpPr/>
      </xdr:nvSpPr>
      <xdr:spPr>
        <a:xfrm>
          <a:off x="7810500" y="1087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117994</xdr:rowOff>
    </xdr:from>
    <xdr:to>
      <xdr:col>45</xdr:col>
      <xdr:colOff>177800</xdr:colOff>
      <xdr:row>63</xdr:row>
      <xdr:rowOff>120733</xdr:rowOff>
    </xdr:to>
    <xdr:cxnSp macro="">
      <xdr:nvCxnSpPr>
        <xdr:cNvPr id="254" name="直線コネクタ 253">
          <a:extLst>
            <a:ext uri="{FF2B5EF4-FFF2-40B4-BE49-F238E27FC236}">
              <a16:creationId xmlns:a16="http://schemas.microsoft.com/office/drawing/2014/main" id="{9254E7FA-CAF6-4709-9D50-CF02A59CAD96}"/>
            </a:ext>
          </a:extLst>
        </xdr:cNvPr>
        <xdr:cNvCxnSpPr/>
      </xdr:nvCxnSpPr>
      <xdr:spPr>
        <a:xfrm flipV="1">
          <a:off x="7861300" y="10919344"/>
          <a:ext cx="889000" cy="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72168</xdr:rowOff>
    </xdr:from>
    <xdr:to>
      <xdr:col>36</xdr:col>
      <xdr:colOff>165100</xdr:colOff>
      <xdr:row>64</xdr:row>
      <xdr:rowOff>2318</xdr:rowOff>
    </xdr:to>
    <xdr:sp macro="" textlink="">
      <xdr:nvSpPr>
        <xdr:cNvPr id="255" name="楕円 254">
          <a:extLst>
            <a:ext uri="{FF2B5EF4-FFF2-40B4-BE49-F238E27FC236}">
              <a16:creationId xmlns:a16="http://schemas.microsoft.com/office/drawing/2014/main" id="{0990F019-C5EC-41C1-B72F-3B162C6E06F9}"/>
            </a:ext>
          </a:extLst>
        </xdr:cNvPr>
        <xdr:cNvSpPr/>
      </xdr:nvSpPr>
      <xdr:spPr>
        <a:xfrm>
          <a:off x="6921500" y="1087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120733</xdr:rowOff>
    </xdr:from>
    <xdr:to>
      <xdr:col>41</xdr:col>
      <xdr:colOff>50800</xdr:colOff>
      <xdr:row>63</xdr:row>
      <xdr:rowOff>122968</xdr:rowOff>
    </xdr:to>
    <xdr:cxnSp macro="">
      <xdr:nvCxnSpPr>
        <xdr:cNvPr id="256" name="直線コネクタ 255">
          <a:extLst>
            <a:ext uri="{FF2B5EF4-FFF2-40B4-BE49-F238E27FC236}">
              <a16:creationId xmlns:a16="http://schemas.microsoft.com/office/drawing/2014/main" id="{0CF55388-8329-4C10-8E88-7F4D09C28239}"/>
            </a:ext>
          </a:extLst>
        </xdr:cNvPr>
        <xdr:cNvCxnSpPr/>
      </xdr:nvCxnSpPr>
      <xdr:spPr>
        <a:xfrm flipV="1">
          <a:off x="6972300" y="10922083"/>
          <a:ext cx="889000" cy="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139257</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AD4E2734-5835-4D05-BA1C-B95044965EE8}"/>
            </a:ext>
          </a:extLst>
        </xdr:cNvPr>
        <xdr:cNvSpPr txBox="1"/>
      </xdr:nvSpPr>
      <xdr:spPr>
        <a:xfrm>
          <a:off x="9327095" y="1059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1793</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32983B13-A15A-44D5-843D-337E9F54B014}"/>
            </a:ext>
          </a:extLst>
        </xdr:cNvPr>
        <xdr:cNvSpPr txBox="1"/>
      </xdr:nvSpPr>
      <xdr:spPr>
        <a:xfrm>
          <a:off x="8450795" y="1063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5297</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488671C7-06F7-4F1B-8AC3-5A1E9E8DEF50}"/>
            </a:ext>
          </a:extLst>
        </xdr:cNvPr>
        <xdr:cNvSpPr txBox="1"/>
      </xdr:nvSpPr>
      <xdr:spPr>
        <a:xfrm>
          <a:off x="7561795" y="10635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10479</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F1126669-34CA-4E5E-B007-0909FF41D51A}"/>
            </a:ext>
          </a:extLst>
        </xdr:cNvPr>
        <xdr:cNvSpPr txBox="1"/>
      </xdr:nvSpPr>
      <xdr:spPr>
        <a:xfrm>
          <a:off x="6672795" y="1064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157130</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040D65CD-D96C-4616-B7DD-D90CE72C200D}"/>
            </a:ext>
          </a:extLst>
        </xdr:cNvPr>
        <xdr:cNvSpPr txBox="1"/>
      </xdr:nvSpPr>
      <xdr:spPr>
        <a:xfrm>
          <a:off x="9327095" y="1095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159921</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34E28B6B-4DE8-4DD6-8C34-CADFAB5A31D0}"/>
            </a:ext>
          </a:extLst>
        </xdr:cNvPr>
        <xdr:cNvSpPr txBox="1"/>
      </xdr:nvSpPr>
      <xdr:spPr>
        <a:xfrm>
          <a:off x="8450795" y="10961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162660</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C5FD922C-6908-45BE-99B5-735E5CC3B4F7}"/>
            </a:ext>
          </a:extLst>
        </xdr:cNvPr>
        <xdr:cNvSpPr txBox="1"/>
      </xdr:nvSpPr>
      <xdr:spPr>
        <a:xfrm>
          <a:off x="7561795" y="10964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164895</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46BC8138-1884-4635-9752-A4634F102676}"/>
            </a:ext>
          </a:extLst>
        </xdr:cNvPr>
        <xdr:cNvSpPr txBox="1"/>
      </xdr:nvSpPr>
      <xdr:spPr>
        <a:xfrm>
          <a:off x="6672795" y="10966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DCCBFEE9-186F-42FE-8A24-65C64942067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BF0F0944-F4E4-47CA-957D-C2B76128023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4423C7B4-E132-4272-BBF7-86655360783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A50AD774-52A0-4D2C-8504-1319A16FC52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46A88C5C-89AC-4DC9-9CB3-3E0DA685E8E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DC28DD4F-0BDC-4F14-93CF-E95AC2FD11E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D5200D09-89F4-482D-8CB1-AFF383C2EED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7F1EDF1A-5ED9-40E0-963E-A7076DB4A64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5CEF1E42-E2BF-4CA0-9830-A8EC41588DC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31A3910E-B4F4-4E41-A44F-D0E2A4BF30A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F863EEE5-AF99-4C72-BC5F-3AD682527AF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5B49D715-711C-42C0-98D4-7003E4870F58}"/>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50B9D281-2FDB-4270-815C-59F56955EFA8}"/>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617BD172-7BE0-46AA-90D3-64396255F86A}"/>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6D99255D-5548-421A-A639-34A0330722CA}"/>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654B64D3-F215-4410-BD6E-A92911E1E73C}"/>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C00159CE-280A-4FEE-8501-5A43D6FCE76B}"/>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87F44ED0-EC16-41A6-93BA-64E74562D63D}"/>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2D9A790A-7471-481C-90D6-714F64ADC2ED}"/>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29959477-D438-4934-AAC3-A453D37CA07C}"/>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AD2D1896-1BD3-4BE3-9DA2-F975415CEC5E}"/>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F1F56977-45F9-4B51-9923-45E05CC77893}"/>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4E38212B-907B-467C-AA57-31D78469265A}"/>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75A4E83E-81FF-4368-91C8-31DB42B8F17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86C04383-F2A5-443E-B843-5D369A4BF29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DFD9D14D-FD79-4ECA-90B3-B2D6585EF3FD}"/>
            </a:ext>
          </a:extLst>
        </xdr:cNvPr>
        <xdr:cNvCxnSpPr/>
      </xdr:nvCxnSpPr>
      <xdr:spPr>
        <a:xfrm flipV="1">
          <a:off x="4634865"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F544F23A-5341-4BAE-AD3D-ACF1C368A0BF}"/>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4E4F3C29-46DC-418C-B8DD-6C6B19B20522}"/>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340478" cy="259045"/>
    <xdr:sp macro="" textlink="">
      <xdr:nvSpPr>
        <xdr:cNvPr id="293" name="【公営住宅】&#10;有形固定資産減価償却率最大値テキスト">
          <a:extLst>
            <a:ext uri="{FF2B5EF4-FFF2-40B4-BE49-F238E27FC236}">
              <a16:creationId xmlns:a16="http://schemas.microsoft.com/office/drawing/2014/main" id="{CC919E7E-A32C-45FF-842B-93BE0601C84C}"/>
            </a:ext>
          </a:extLst>
        </xdr:cNvPr>
        <xdr:cNvSpPr txBox="1"/>
      </xdr:nvSpPr>
      <xdr:spPr>
        <a:xfrm>
          <a:off x="4673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94" name="直線コネクタ 293">
          <a:extLst>
            <a:ext uri="{FF2B5EF4-FFF2-40B4-BE49-F238E27FC236}">
              <a16:creationId xmlns:a16="http://schemas.microsoft.com/office/drawing/2014/main" id="{48225252-B3E4-45A1-8871-8700740A8AD5}"/>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75491</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2A23DB92-9AD7-49A1-BBF7-33FDED63AAC1}"/>
            </a:ext>
          </a:extLst>
        </xdr:cNvPr>
        <xdr:cNvSpPr txBox="1"/>
      </xdr:nvSpPr>
      <xdr:spPr>
        <a:xfrm>
          <a:off x="4673600" y="14134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52614</xdr:rowOff>
    </xdr:from>
    <xdr:to>
      <xdr:col>24</xdr:col>
      <xdr:colOff>114300</xdr:colOff>
      <xdr:row>83</xdr:row>
      <xdr:rowOff>154214</xdr:rowOff>
    </xdr:to>
    <xdr:sp macro="" textlink="">
      <xdr:nvSpPr>
        <xdr:cNvPr id="296" name="フローチャート: 判断 295">
          <a:extLst>
            <a:ext uri="{FF2B5EF4-FFF2-40B4-BE49-F238E27FC236}">
              <a16:creationId xmlns:a16="http://schemas.microsoft.com/office/drawing/2014/main" id="{DF15633A-C302-4503-87EA-486656DE405E}"/>
            </a:ext>
          </a:extLst>
        </xdr:cNvPr>
        <xdr:cNvSpPr/>
      </xdr:nvSpPr>
      <xdr:spPr>
        <a:xfrm>
          <a:off x="45847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297" name="フローチャート: 判断 296">
          <a:extLst>
            <a:ext uri="{FF2B5EF4-FFF2-40B4-BE49-F238E27FC236}">
              <a16:creationId xmlns:a16="http://schemas.microsoft.com/office/drawing/2014/main" id="{C4A3387C-C996-432A-AD99-73055C4B64C0}"/>
            </a:ext>
          </a:extLst>
        </xdr:cNvPr>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29755</xdr:rowOff>
    </xdr:from>
    <xdr:to>
      <xdr:col>15</xdr:col>
      <xdr:colOff>101600</xdr:colOff>
      <xdr:row>83</xdr:row>
      <xdr:rowOff>131355</xdr:rowOff>
    </xdr:to>
    <xdr:sp macro="" textlink="">
      <xdr:nvSpPr>
        <xdr:cNvPr id="298" name="フローチャート: 判断 297">
          <a:extLst>
            <a:ext uri="{FF2B5EF4-FFF2-40B4-BE49-F238E27FC236}">
              <a16:creationId xmlns:a16="http://schemas.microsoft.com/office/drawing/2014/main" id="{7EB61FD0-1182-4038-8E9A-EF5CF51746FD}"/>
            </a:ext>
          </a:extLst>
        </xdr:cNvPr>
        <xdr:cNvSpPr/>
      </xdr:nvSpPr>
      <xdr:spPr>
        <a:xfrm>
          <a:off x="2857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21589</xdr:rowOff>
    </xdr:from>
    <xdr:to>
      <xdr:col>10</xdr:col>
      <xdr:colOff>165100</xdr:colOff>
      <xdr:row>83</xdr:row>
      <xdr:rowOff>123189</xdr:rowOff>
    </xdr:to>
    <xdr:sp macro="" textlink="">
      <xdr:nvSpPr>
        <xdr:cNvPr id="299" name="フローチャート: 判断 298">
          <a:extLst>
            <a:ext uri="{FF2B5EF4-FFF2-40B4-BE49-F238E27FC236}">
              <a16:creationId xmlns:a16="http://schemas.microsoft.com/office/drawing/2014/main" id="{C429BF27-ECFB-44FE-A6C0-3BCB2A6B9E2E}"/>
            </a:ext>
          </a:extLst>
        </xdr:cNvPr>
        <xdr:cNvSpPr/>
      </xdr:nvSpPr>
      <xdr:spPr>
        <a:xfrm>
          <a:off x="196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158750</xdr:rowOff>
    </xdr:from>
    <xdr:to>
      <xdr:col>6</xdr:col>
      <xdr:colOff>38100</xdr:colOff>
      <xdr:row>83</xdr:row>
      <xdr:rowOff>88900</xdr:rowOff>
    </xdr:to>
    <xdr:sp macro="" textlink="">
      <xdr:nvSpPr>
        <xdr:cNvPr id="300" name="フローチャート: 判断 299">
          <a:extLst>
            <a:ext uri="{FF2B5EF4-FFF2-40B4-BE49-F238E27FC236}">
              <a16:creationId xmlns:a16="http://schemas.microsoft.com/office/drawing/2014/main" id="{D365A9C9-71CF-4DF4-8CB5-335171AF9A32}"/>
            </a:ext>
          </a:extLst>
        </xdr:cNvPr>
        <xdr:cNvSpPr/>
      </xdr:nvSpPr>
      <xdr:spPr>
        <a:xfrm>
          <a:off x="107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28BAF74-691B-418D-8DA7-B22F16D27B2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7056E5AE-47D9-4E50-B96A-5764A485239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F1BC04D8-D31E-4280-B076-C8647C8DB67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4933079C-1DD2-4CF0-B175-AA702753385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6DC46A85-F94C-44A9-AD19-8D758F8D911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166914</xdr:rowOff>
    </xdr:from>
    <xdr:to>
      <xdr:col>24</xdr:col>
      <xdr:colOff>114300</xdr:colOff>
      <xdr:row>85</xdr:row>
      <xdr:rowOff>97064</xdr:rowOff>
    </xdr:to>
    <xdr:sp macro="" textlink="">
      <xdr:nvSpPr>
        <xdr:cNvPr id="306" name="楕円 305">
          <a:extLst>
            <a:ext uri="{FF2B5EF4-FFF2-40B4-BE49-F238E27FC236}">
              <a16:creationId xmlns:a16="http://schemas.microsoft.com/office/drawing/2014/main" id="{7D52634D-D4E5-4561-B347-88F9D2FC0AE3}"/>
            </a:ext>
          </a:extLst>
        </xdr:cNvPr>
        <xdr:cNvSpPr/>
      </xdr:nvSpPr>
      <xdr:spPr>
        <a:xfrm>
          <a:off x="45847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145341</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C702FBE2-00E7-4A5B-AB2B-33EEF7AAFBC6}"/>
            </a:ext>
          </a:extLst>
        </xdr:cNvPr>
        <xdr:cNvSpPr txBox="1"/>
      </xdr:nvSpPr>
      <xdr:spPr>
        <a:xfrm>
          <a:off x="4673600" y="1454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33020</xdr:rowOff>
    </xdr:from>
    <xdr:to>
      <xdr:col>20</xdr:col>
      <xdr:colOff>38100</xdr:colOff>
      <xdr:row>85</xdr:row>
      <xdr:rowOff>134620</xdr:rowOff>
    </xdr:to>
    <xdr:sp macro="" textlink="">
      <xdr:nvSpPr>
        <xdr:cNvPr id="308" name="楕円 307">
          <a:extLst>
            <a:ext uri="{FF2B5EF4-FFF2-40B4-BE49-F238E27FC236}">
              <a16:creationId xmlns:a16="http://schemas.microsoft.com/office/drawing/2014/main" id="{2BD4D016-B206-4D31-B62F-75F7B19EBFB5}"/>
            </a:ext>
          </a:extLst>
        </xdr:cNvPr>
        <xdr:cNvSpPr/>
      </xdr:nvSpPr>
      <xdr:spPr>
        <a:xfrm>
          <a:off x="3746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46264</xdr:rowOff>
    </xdr:from>
    <xdr:to>
      <xdr:col>24</xdr:col>
      <xdr:colOff>63500</xdr:colOff>
      <xdr:row>85</xdr:row>
      <xdr:rowOff>83820</xdr:rowOff>
    </xdr:to>
    <xdr:cxnSp macro="">
      <xdr:nvCxnSpPr>
        <xdr:cNvPr id="309" name="直線コネクタ 308">
          <a:extLst>
            <a:ext uri="{FF2B5EF4-FFF2-40B4-BE49-F238E27FC236}">
              <a16:creationId xmlns:a16="http://schemas.microsoft.com/office/drawing/2014/main" id="{CAB68918-6E90-431C-ABDD-6CA17F855C7B}"/>
            </a:ext>
          </a:extLst>
        </xdr:cNvPr>
        <xdr:cNvCxnSpPr/>
      </xdr:nvCxnSpPr>
      <xdr:spPr>
        <a:xfrm flipV="1">
          <a:off x="3797300" y="14619514"/>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13426</xdr:rowOff>
    </xdr:from>
    <xdr:to>
      <xdr:col>15</xdr:col>
      <xdr:colOff>101600</xdr:colOff>
      <xdr:row>85</xdr:row>
      <xdr:rowOff>115026</xdr:rowOff>
    </xdr:to>
    <xdr:sp macro="" textlink="">
      <xdr:nvSpPr>
        <xdr:cNvPr id="310" name="楕円 309">
          <a:extLst>
            <a:ext uri="{FF2B5EF4-FFF2-40B4-BE49-F238E27FC236}">
              <a16:creationId xmlns:a16="http://schemas.microsoft.com/office/drawing/2014/main" id="{8E0A1C5E-11C9-4167-A416-D35F297F07C4}"/>
            </a:ext>
          </a:extLst>
        </xdr:cNvPr>
        <xdr:cNvSpPr/>
      </xdr:nvSpPr>
      <xdr:spPr>
        <a:xfrm>
          <a:off x="2857500" y="1458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64226</xdr:rowOff>
    </xdr:from>
    <xdr:to>
      <xdr:col>19</xdr:col>
      <xdr:colOff>177800</xdr:colOff>
      <xdr:row>85</xdr:row>
      <xdr:rowOff>83820</xdr:rowOff>
    </xdr:to>
    <xdr:cxnSp macro="">
      <xdr:nvCxnSpPr>
        <xdr:cNvPr id="311" name="直線コネクタ 310">
          <a:extLst>
            <a:ext uri="{FF2B5EF4-FFF2-40B4-BE49-F238E27FC236}">
              <a16:creationId xmlns:a16="http://schemas.microsoft.com/office/drawing/2014/main" id="{7EC140D0-29C8-4E57-8CDB-0500D96A36A3}"/>
            </a:ext>
          </a:extLst>
        </xdr:cNvPr>
        <xdr:cNvCxnSpPr/>
      </xdr:nvCxnSpPr>
      <xdr:spPr>
        <a:xfrm>
          <a:off x="2908300" y="1463747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160382</xdr:rowOff>
    </xdr:from>
    <xdr:to>
      <xdr:col>10</xdr:col>
      <xdr:colOff>165100</xdr:colOff>
      <xdr:row>85</xdr:row>
      <xdr:rowOff>90532</xdr:rowOff>
    </xdr:to>
    <xdr:sp macro="" textlink="">
      <xdr:nvSpPr>
        <xdr:cNvPr id="312" name="楕円 311">
          <a:extLst>
            <a:ext uri="{FF2B5EF4-FFF2-40B4-BE49-F238E27FC236}">
              <a16:creationId xmlns:a16="http://schemas.microsoft.com/office/drawing/2014/main" id="{615DB6BA-3E4C-40C8-B213-18376062DE78}"/>
            </a:ext>
          </a:extLst>
        </xdr:cNvPr>
        <xdr:cNvSpPr/>
      </xdr:nvSpPr>
      <xdr:spPr>
        <a:xfrm>
          <a:off x="1968500" y="1456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39732</xdr:rowOff>
    </xdr:from>
    <xdr:to>
      <xdr:col>15</xdr:col>
      <xdr:colOff>50800</xdr:colOff>
      <xdr:row>85</xdr:row>
      <xdr:rowOff>64226</xdr:rowOff>
    </xdr:to>
    <xdr:cxnSp macro="">
      <xdr:nvCxnSpPr>
        <xdr:cNvPr id="313" name="直線コネクタ 312">
          <a:extLst>
            <a:ext uri="{FF2B5EF4-FFF2-40B4-BE49-F238E27FC236}">
              <a16:creationId xmlns:a16="http://schemas.microsoft.com/office/drawing/2014/main" id="{EB2F199D-176B-4956-BA2F-2DD37B9D2562}"/>
            </a:ext>
          </a:extLst>
        </xdr:cNvPr>
        <xdr:cNvCxnSpPr/>
      </xdr:nvCxnSpPr>
      <xdr:spPr>
        <a:xfrm>
          <a:off x="2019300" y="14612982"/>
          <a:ext cx="8890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160382</xdr:rowOff>
    </xdr:from>
    <xdr:to>
      <xdr:col>6</xdr:col>
      <xdr:colOff>38100</xdr:colOff>
      <xdr:row>85</xdr:row>
      <xdr:rowOff>90532</xdr:rowOff>
    </xdr:to>
    <xdr:sp macro="" textlink="">
      <xdr:nvSpPr>
        <xdr:cNvPr id="314" name="楕円 313">
          <a:extLst>
            <a:ext uri="{FF2B5EF4-FFF2-40B4-BE49-F238E27FC236}">
              <a16:creationId xmlns:a16="http://schemas.microsoft.com/office/drawing/2014/main" id="{D4D8DA47-96EE-4254-8BCE-E279C0D6C9A5}"/>
            </a:ext>
          </a:extLst>
        </xdr:cNvPr>
        <xdr:cNvSpPr/>
      </xdr:nvSpPr>
      <xdr:spPr>
        <a:xfrm>
          <a:off x="1079500" y="1456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39732</xdr:rowOff>
    </xdr:from>
    <xdr:to>
      <xdr:col>10</xdr:col>
      <xdr:colOff>114300</xdr:colOff>
      <xdr:row>85</xdr:row>
      <xdr:rowOff>39732</xdr:rowOff>
    </xdr:to>
    <xdr:cxnSp macro="">
      <xdr:nvCxnSpPr>
        <xdr:cNvPr id="315" name="直線コネクタ 314">
          <a:extLst>
            <a:ext uri="{FF2B5EF4-FFF2-40B4-BE49-F238E27FC236}">
              <a16:creationId xmlns:a16="http://schemas.microsoft.com/office/drawing/2014/main" id="{74970CDE-6E7B-4CC4-AD5E-DD484C7E593A}"/>
            </a:ext>
          </a:extLst>
        </xdr:cNvPr>
        <xdr:cNvCxnSpPr/>
      </xdr:nvCxnSpPr>
      <xdr:spPr>
        <a:xfrm>
          <a:off x="1130300" y="146129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156046</xdr:rowOff>
    </xdr:from>
    <xdr:ext cx="405111" cy="259045"/>
    <xdr:sp macro="" textlink="">
      <xdr:nvSpPr>
        <xdr:cNvPr id="316" name="n_1aveValue【公営住宅】&#10;有形固定資産減価償却率">
          <a:extLst>
            <a:ext uri="{FF2B5EF4-FFF2-40B4-BE49-F238E27FC236}">
              <a16:creationId xmlns:a16="http://schemas.microsoft.com/office/drawing/2014/main" id="{F50C5F83-495E-45D4-A82A-9784CA755E79}"/>
            </a:ext>
          </a:extLst>
        </xdr:cNvPr>
        <xdr:cNvSpPr txBox="1"/>
      </xdr:nvSpPr>
      <xdr:spPr>
        <a:xfrm>
          <a:off x="35820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147882</xdr:rowOff>
    </xdr:from>
    <xdr:ext cx="405111" cy="259045"/>
    <xdr:sp macro="" textlink="">
      <xdr:nvSpPr>
        <xdr:cNvPr id="317" name="n_2aveValue【公営住宅】&#10;有形固定資産減価償却率">
          <a:extLst>
            <a:ext uri="{FF2B5EF4-FFF2-40B4-BE49-F238E27FC236}">
              <a16:creationId xmlns:a16="http://schemas.microsoft.com/office/drawing/2014/main" id="{89598F7E-9A8C-4C6D-BEB3-B01CCCAAF084}"/>
            </a:ext>
          </a:extLst>
        </xdr:cNvPr>
        <xdr:cNvSpPr txBox="1"/>
      </xdr:nvSpPr>
      <xdr:spPr>
        <a:xfrm>
          <a:off x="2705744" y="1403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139716</xdr:rowOff>
    </xdr:from>
    <xdr:ext cx="405111" cy="259045"/>
    <xdr:sp macro="" textlink="">
      <xdr:nvSpPr>
        <xdr:cNvPr id="318" name="n_3aveValue【公営住宅】&#10;有形固定資産減価償却率">
          <a:extLst>
            <a:ext uri="{FF2B5EF4-FFF2-40B4-BE49-F238E27FC236}">
              <a16:creationId xmlns:a16="http://schemas.microsoft.com/office/drawing/2014/main" id="{F6C1DC6D-A45A-4468-BA07-3D7DC810395F}"/>
            </a:ext>
          </a:extLst>
        </xdr:cNvPr>
        <xdr:cNvSpPr txBox="1"/>
      </xdr:nvSpPr>
      <xdr:spPr>
        <a:xfrm>
          <a:off x="18167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105427</xdr:rowOff>
    </xdr:from>
    <xdr:ext cx="405111" cy="259045"/>
    <xdr:sp macro="" textlink="">
      <xdr:nvSpPr>
        <xdr:cNvPr id="319" name="n_4aveValue【公営住宅】&#10;有形固定資産減価償却率">
          <a:extLst>
            <a:ext uri="{FF2B5EF4-FFF2-40B4-BE49-F238E27FC236}">
              <a16:creationId xmlns:a16="http://schemas.microsoft.com/office/drawing/2014/main" id="{B7923912-4ABA-49E5-9E9A-4489B3905B89}"/>
            </a:ext>
          </a:extLst>
        </xdr:cNvPr>
        <xdr:cNvSpPr txBox="1"/>
      </xdr:nvSpPr>
      <xdr:spPr>
        <a:xfrm>
          <a:off x="9277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125747</xdr:rowOff>
    </xdr:from>
    <xdr:ext cx="405111" cy="259045"/>
    <xdr:sp macro="" textlink="">
      <xdr:nvSpPr>
        <xdr:cNvPr id="320" name="n_1mainValue【公営住宅】&#10;有形固定資産減価償却率">
          <a:extLst>
            <a:ext uri="{FF2B5EF4-FFF2-40B4-BE49-F238E27FC236}">
              <a16:creationId xmlns:a16="http://schemas.microsoft.com/office/drawing/2014/main" id="{89F803B7-1039-4589-9A98-29CF55001D82}"/>
            </a:ext>
          </a:extLst>
        </xdr:cNvPr>
        <xdr:cNvSpPr txBox="1"/>
      </xdr:nvSpPr>
      <xdr:spPr>
        <a:xfrm>
          <a:off x="3582044" y="1469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106153</xdr:rowOff>
    </xdr:from>
    <xdr:ext cx="405111" cy="259045"/>
    <xdr:sp macro="" textlink="">
      <xdr:nvSpPr>
        <xdr:cNvPr id="321" name="n_2mainValue【公営住宅】&#10;有形固定資産減価償却率">
          <a:extLst>
            <a:ext uri="{FF2B5EF4-FFF2-40B4-BE49-F238E27FC236}">
              <a16:creationId xmlns:a16="http://schemas.microsoft.com/office/drawing/2014/main" id="{C3CB00F2-9B6D-40C4-BF96-1504D1A0B800}"/>
            </a:ext>
          </a:extLst>
        </xdr:cNvPr>
        <xdr:cNvSpPr txBox="1"/>
      </xdr:nvSpPr>
      <xdr:spPr>
        <a:xfrm>
          <a:off x="2705744" y="1467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81659</xdr:rowOff>
    </xdr:from>
    <xdr:ext cx="405111" cy="259045"/>
    <xdr:sp macro="" textlink="">
      <xdr:nvSpPr>
        <xdr:cNvPr id="322" name="n_3mainValue【公営住宅】&#10;有形固定資産減価償却率">
          <a:extLst>
            <a:ext uri="{FF2B5EF4-FFF2-40B4-BE49-F238E27FC236}">
              <a16:creationId xmlns:a16="http://schemas.microsoft.com/office/drawing/2014/main" id="{EAE5762C-8A3B-4E60-8DAA-6F37BE4E7960}"/>
            </a:ext>
          </a:extLst>
        </xdr:cNvPr>
        <xdr:cNvSpPr txBox="1"/>
      </xdr:nvSpPr>
      <xdr:spPr>
        <a:xfrm>
          <a:off x="1816744" y="1465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81659</xdr:rowOff>
    </xdr:from>
    <xdr:ext cx="405111" cy="259045"/>
    <xdr:sp macro="" textlink="">
      <xdr:nvSpPr>
        <xdr:cNvPr id="323" name="n_4mainValue【公営住宅】&#10;有形固定資産減価償却率">
          <a:extLst>
            <a:ext uri="{FF2B5EF4-FFF2-40B4-BE49-F238E27FC236}">
              <a16:creationId xmlns:a16="http://schemas.microsoft.com/office/drawing/2014/main" id="{2A0C366F-F108-4F8B-BA78-A7AC53951342}"/>
            </a:ext>
          </a:extLst>
        </xdr:cNvPr>
        <xdr:cNvSpPr txBox="1"/>
      </xdr:nvSpPr>
      <xdr:spPr>
        <a:xfrm>
          <a:off x="927744" y="1465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E9C8B7A4-CBA8-48B1-ACDA-1DEB65FE39C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8A3B8043-2B26-42FF-BED4-B92A7CD2655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BFDA42B6-6571-435D-A694-C999F681219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A68D7A5A-304E-41E2-A518-8D5B747EF1B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4ECD5EB2-AEDE-4E15-BCB3-B9DF14BF88C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1096958C-DA5A-419C-8BA8-59CFC218D0C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BED65AA0-190E-4BAA-AEEF-7FB74CAC69E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EF9892D1-FCDF-443E-BF70-9F4944177F5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D993F127-BC70-4C21-8291-842CC603FB6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42D438E7-FB32-4F13-BE82-4C08647A630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9B018293-EF42-4D77-AE28-F3DA07F58821}"/>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D99E14E5-EE90-4573-8294-4AC3CC3D650E}"/>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1112C087-8BB1-47C8-B200-8307F3A49DDF}"/>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1D5E45A9-8135-46FE-A197-A89C2CE2D2F1}"/>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6774210D-3B92-4A09-BCFA-BC1192B9795E}"/>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9" name="テキスト ボックス 338">
          <a:extLst>
            <a:ext uri="{FF2B5EF4-FFF2-40B4-BE49-F238E27FC236}">
              <a16:creationId xmlns:a16="http://schemas.microsoft.com/office/drawing/2014/main" id="{E9CF044D-3033-44C1-B482-30A17242F3A6}"/>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DC200FF3-CB18-4B38-97BA-BC842E404CEA}"/>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1" name="テキスト ボックス 340">
          <a:extLst>
            <a:ext uri="{FF2B5EF4-FFF2-40B4-BE49-F238E27FC236}">
              <a16:creationId xmlns:a16="http://schemas.microsoft.com/office/drawing/2014/main" id="{17BD226A-BB40-4441-841D-D54181D29DB5}"/>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A88FB55A-B30D-436B-902B-EB3AE5F7C287}"/>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3" name="テキスト ボックス 342">
          <a:extLst>
            <a:ext uri="{FF2B5EF4-FFF2-40B4-BE49-F238E27FC236}">
              <a16:creationId xmlns:a16="http://schemas.microsoft.com/office/drawing/2014/main" id="{ECFCDD9F-F9A7-4944-8F9C-BA2F2C0EFCB1}"/>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94F19DCC-34CC-4BF5-9CFA-4D97E82D2E7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a:extLst>
            <a:ext uri="{FF2B5EF4-FFF2-40B4-BE49-F238E27FC236}">
              <a16:creationId xmlns:a16="http://schemas.microsoft.com/office/drawing/2014/main" id="{B045EB42-2FF4-43B4-8273-63DB7E06C051}"/>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FF262C17-7F8F-462A-9E03-CFDD5B5B795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152857</xdr:rowOff>
    </xdr:from>
    <xdr:to>
      <xdr:col>54</xdr:col>
      <xdr:colOff>189865</xdr:colOff>
      <xdr:row>86</xdr:row>
      <xdr:rowOff>107290</xdr:rowOff>
    </xdr:to>
    <xdr:cxnSp macro="">
      <xdr:nvCxnSpPr>
        <xdr:cNvPr id="347" name="直線コネクタ 346">
          <a:extLst>
            <a:ext uri="{FF2B5EF4-FFF2-40B4-BE49-F238E27FC236}">
              <a16:creationId xmlns:a16="http://schemas.microsoft.com/office/drawing/2014/main" id="{DEDD4AD4-FF61-47C9-8527-5E77AD173722}"/>
            </a:ext>
          </a:extLst>
        </xdr:cNvPr>
        <xdr:cNvCxnSpPr/>
      </xdr:nvCxnSpPr>
      <xdr:spPr>
        <a:xfrm flipV="1">
          <a:off x="10476865" y="13525957"/>
          <a:ext cx="0" cy="1326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111117</xdr:rowOff>
    </xdr:from>
    <xdr:ext cx="469744" cy="259045"/>
    <xdr:sp macro="" textlink="">
      <xdr:nvSpPr>
        <xdr:cNvPr id="348" name="【公営住宅】&#10;一人当たり面積最小値テキスト">
          <a:extLst>
            <a:ext uri="{FF2B5EF4-FFF2-40B4-BE49-F238E27FC236}">
              <a16:creationId xmlns:a16="http://schemas.microsoft.com/office/drawing/2014/main" id="{B913B3EC-9AE8-4C8B-87E0-E79E4CF30233}"/>
            </a:ext>
          </a:extLst>
        </xdr:cNvPr>
        <xdr:cNvSpPr txBox="1"/>
      </xdr:nvSpPr>
      <xdr:spPr>
        <a:xfrm>
          <a:off x="10515600" y="1485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107290</xdr:rowOff>
    </xdr:from>
    <xdr:to>
      <xdr:col>55</xdr:col>
      <xdr:colOff>88900</xdr:colOff>
      <xdr:row>86</xdr:row>
      <xdr:rowOff>107290</xdr:rowOff>
    </xdr:to>
    <xdr:cxnSp macro="">
      <xdr:nvCxnSpPr>
        <xdr:cNvPr id="349" name="直線コネクタ 348">
          <a:extLst>
            <a:ext uri="{FF2B5EF4-FFF2-40B4-BE49-F238E27FC236}">
              <a16:creationId xmlns:a16="http://schemas.microsoft.com/office/drawing/2014/main" id="{FDFCE7A5-2FA8-46BB-AD1F-6CDE6EBD44CE}"/>
            </a:ext>
          </a:extLst>
        </xdr:cNvPr>
        <xdr:cNvCxnSpPr/>
      </xdr:nvCxnSpPr>
      <xdr:spPr>
        <a:xfrm>
          <a:off x="10388600" y="1485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99534</xdr:rowOff>
    </xdr:from>
    <xdr:ext cx="534377" cy="259045"/>
    <xdr:sp macro="" textlink="">
      <xdr:nvSpPr>
        <xdr:cNvPr id="350" name="【公営住宅】&#10;一人当たり面積最大値テキスト">
          <a:extLst>
            <a:ext uri="{FF2B5EF4-FFF2-40B4-BE49-F238E27FC236}">
              <a16:creationId xmlns:a16="http://schemas.microsoft.com/office/drawing/2014/main" id="{63A76693-2218-4A4F-9ACF-66C3C27C5F44}"/>
            </a:ext>
          </a:extLst>
        </xdr:cNvPr>
        <xdr:cNvSpPr txBox="1"/>
      </xdr:nvSpPr>
      <xdr:spPr>
        <a:xfrm>
          <a:off x="10515600" y="133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152857</xdr:rowOff>
    </xdr:from>
    <xdr:to>
      <xdr:col>55</xdr:col>
      <xdr:colOff>88900</xdr:colOff>
      <xdr:row>78</xdr:row>
      <xdr:rowOff>152857</xdr:rowOff>
    </xdr:to>
    <xdr:cxnSp macro="">
      <xdr:nvCxnSpPr>
        <xdr:cNvPr id="351" name="直線コネクタ 350">
          <a:extLst>
            <a:ext uri="{FF2B5EF4-FFF2-40B4-BE49-F238E27FC236}">
              <a16:creationId xmlns:a16="http://schemas.microsoft.com/office/drawing/2014/main" id="{3F88CB7D-40F1-43F8-87EE-A857B3FCF6E8}"/>
            </a:ext>
          </a:extLst>
        </xdr:cNvPr>
        <xdr:cNvCxnSpPr/>
      </xdr:nvCxnSpPr>
      <xdr:spPr>
        <a:xfrm>
          <a:off x="10388600" y="1352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38371</xdr:rowOff>
    </xdr:from>
    <xdr:ext cx="469744" cy="259045"/>
    <xdr:sp macro="" textlink="">
      <xdr:nvSpPr>
        <xdr:cNvPr id="352" name="【公営住宅】&#10;一人当たり面積平均値テキスト">
          <a:extLst>
            <a:ext uri="{FF2B5EF4-FFF2-40B4-BE49-F238E27FC236}">
              <a16:creationId xmlns:a16="http://schemas.microsoft.com/office/drawing/2014/main" id="{F1DFF6CB-4B41-449E-908B-3E30374CAD93}"/>
            </a:ext>
          </a:extLst>
        </xdr:cNvPr>
        <xdr:cNvSpPr txBox="1"/>
      </xdr:nvSpPr>
      <xdr:spPr>
        <a:xfrm>
          <a:off x="10515600" y="144401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15494</xdr:rowOff>
    </xdr:from>
    <xdr:to>
      <xdr:col>55</xdr:col>
      <xdr:colOff>50800</xdr:colOff>
      <xdr:row>85</xdr:row>
      <xdr:rowOff>117094</xdr:rowOff>
    </xdr:to>
    <xdr:sp macro="" textlink="">
      <xdr:nvSpPr>
        <xdr:cNvPr id="353" name="フローチャート: 判断 352">
          <a:extLst>
            <a:ext uri="{FF2B5EF4-FFF2-40B4-BE49-F238E27FC236}">
              <a16:creationId xmlns:a16="http://schemas.microsoft.com/office/drawing/2014/main" id="{D35A42DF-E834-4B40-9B70-1D09DAD97712}"/>
            </a:ext>
          </a:extLst>
        </xdr:cNvPr>
        <xdr:cNvSpPr/>
      </xdr:nvSpPr>
      <xdr:spPr>
        <a:xfrm>
          <a:off x="10426700" y="14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9931</xdr:rowOff>
    </xdr:from>
    <xdr:to>
      <xdr:col>50</xdr:col>
      <xdr:colOff>165100</xdr:colOff>
      <xdr:row>85</xdr:row>
      <xdr:rowOff>111531</xdr:rowOff>
    </xdr:to>
    <xdr:sp macro="" textlink="">
      <xdr:nvSpPr>
        <xdr:cNvPr id="354" name="フローチャート: 判断 353">
          <a:extLst>
            <a:ext uri="{FF2B5EF4-FFF2-40B4-BE49-F238E27FC236}">
              <a16:creationId xmlns:a16="http://schemas.microsoft.com/office/drawing/2014/main" id="{0F9C25F3-4386-4707-976D-1F427E00C5E6}"/>
            </a:ext>
          </a:extLst>
        </xdr:cNvPr>
        <xdr:cNvSpPr/>
      </xdr:nvSpPr>
      <xdr:spPr>
        <a:xfrm>
          <a:off x="9588500" y="1458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24104</xdr:rowOff>
    </xdr:from>
    <xdr:to>
      <xdr:col>46</xdr:col>
      <xdr:colOff>38100</xdr:colOff>
      <xdr:row>85</xdr:row>
      <xdr:rowOff>125704</xdr:rowOff>
    </xdr:to>
    <xdr:sp macro="" textlink="">
      <xdr:nvSpPr>
        <xdr:cNvPr id="355" name="フローチャート: 判断 354">
          <a:extLst>
            <a:ext uri="{FF2B5EF4-FFF2-40B4-BE49-F238E27FC236}">
              <a16:creationId xmlns:a16="http://schemas.microsoft.com/office/drawing/2014/main" id="{72F24F75-71F6-4DAD-A1C7-176D70F0259F}"/>
            </a:ext>
          </a:extLst>
        </xdr:cNvPr>
        <xdr:cNvSpPr/>
      </xdr:nvSpPr>
      <xdr:spPr>
        <a:xfrm>
          <a:off x="8699500" y="1459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46507</xdr:rowOff>
    </xdr:from>
    <xdr:to>
      <xdr:col>41</xdr:col>
      <xdr:colOff>101600</xdr:colOff>
      <xdr:row>85</xdr:row>
      <xdr:rowOff>148107</xdr:rowOff>
    </xdr:to>
    <xdr:sp macro="" textlink="">
      <xdr:nvSpPr>
        <xdr:cNvPr id="356" name="フローチャート: 判断 355">
          <a:extLst>
            <a:ext uri="{FF2B5EF4-FFF2-40B4-BE49-F238E27FC236}">
              <a16:creationId xmlns:a16="http://schemas.microsoft.com/office/drawing/2014/main" id="{31962B9A-97FD-48A1-9797-5A8C37D07580}"/>
            </a:ext>
          </a:extLst>
        </xdr:cNvPr>
        <xdr:cNvSpPr/>
      </xdr:nvSpPr>
      <xdr:spPr>
        <a:xfrm>
          <a:off x="7810500" y="1461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36297</xdr:rowOff>
    </xdr:from>
    <xdr:to>
      <xdr:col>36</xdr:col>
      <xdr:colOff>165100</xdr:colOff>
      <xdr:row>85</xdr:row>
      <xdr:rowOff>137897</xdr:rowOff>
    </xdr:to>
    <xdr:sp macro="" textlink="">
      <xdr:nvSpPr>
        <xdr:cNvPr id="357" name="フローチャート: 判断 356">
          <a:extLst>
            <a:ext uri="{FF2B5EF4-FFF2-40B4-BE49-F238E27FC236}">
              <a16:creationId xmlns:a16="http://schemas.microsoft.com/office/drawing/2014/main" id="{AD5EDFD3-E000-4EEC-ADE9-D175ED3DC45C}"/>
            </a:ext>
          </a:extLst>
        </xdr:cNvPr>
        <xdr:cNvSpPr/>
      </xdr:nvSpPr>
      <xdr:spPr>
        <a:xfrm>
          <a:off x="6921500" y="1460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BA44BD42-02F6-4472-95E4-4D876A4F842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D21BF5F4-D0B6-426C-8451-82303B9FF42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14DBC0E6-8543-4336-99BA-C7103DDD1CE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7E53BC1B-DA8B-4877-8F9B-49ACAFB27ED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CB4DF18B-5389-4AE7-B007-7D37C5BBC53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75234</xdr:rowOff>
    </xdr:from>
    <xdr:to>
      <xdr:col>55</xdr:col>
      <xdr:colOff>50800</xdr:colOff>
      <xdr:row>86</xdr:row>
      <xdr:rowOff>5384</xdr:rowOff>
    </xdr:to>
    <xdr:sp macro="" textlink="">
      <xdr:nvSpPr>
        <xdr:cNvPr id="363" name="楕円 362">
          <a:extLst>
            <a:ext uri="{FF2B5EF4-FFF2-40B4-BE49-F238E27FC236}">
              <a16:creationId xmlns:a16="http://schemas.microsoft.com/office/drawing/2014/main" id="{2C4D9AD1-2BC1-4A6B-8D58-2C789402CEE0}"/>
            </a:ext>
          </a:extLst>
        </xdr:cNvPr>
        <xdr:cNvSpPr/>
      </xdr:nvSpPr>
      <xdr:spPr>
        <a:xfrm>
          <a:off x="10426700" y="1464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53661</xdr:rowOff>
    </xdr:from>
    <xdr:ext cx="469744" cy="259045"/>
    <xdr:sp macro="" textlink="">
      <xdr:nvSpPr>
        <xdr:cNvPr id="364" name="【公営住宅】&#10;一人当たり面積該当値テキスト">
          <a:extLst>
            <a:ext uri="{FF2B5EF4-FFF2-40B4-BE49-F238E27FC236}">
              <a16:creationId xmlns:a16="http://schemas.microsoft.com/office/drawing/2014/main" id="{C6A9B99B-2408-442A-8E24-31D3C3E74DF0}"/>
            </a:ext>
          </a:extLst>
        </xdr:cNvPr>
        <xdr:cNvSpPr txBox="1"/>
      </xdr:nvSpPr>
      <xdr:spPr>
        <a:xfrm>
          <a:off x="10515600" y="14626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78587</xdr:rowOff>
    </xdr:from>
    <xdr:to>
      <xdr:col>50</xdr:col>
      <xdr:colOff>165100</xdr:colOff>
      <xdr:row>86</xdr:row>
      <xdr:rowOff>8737</xdr:rowOff>
    </xdr:to>
    <xdr:sp macro="" textlink="">
      <xdr:nvSpPr>
        <xdr:cNvPr id="365" name="楕円 364">
          <a:extLst>
            <a:ext uri="{FF2B5EF4-FFF2-40B4-BE49-F238E27FC236}">
              <a16:creationId xmlns:a16="http://schemas.microsoft.com/office/drawing/2014/main" id="{BC3CD03D-C9D6-476C-820C-64E230500FB8}"/>
            </a:ext>
          </a:extLst>
        </xdr:cNvPr>
        <xdr:cNvSpPr/>
      </xdr:nvSpPr>
      <xdr:spPr>
        <a:xfrm>
          <a:off x="9588500" y="1465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126034</xdr:rowOff>
    </xdr:from>
    <xdr:to>
      <xdr:col>55</xdr:col>
      <xdr:colOff>0</xdr:colOff>
      <xdr:row>85</xdr:row>
      <xdr:rowOff>129387</xdr:rowOff>
    </xdr:to>
    <xdr:cxnSp macro="">
      <xdr:nvCxnSpPr>
        <xdr:cNvPr id="366" name="直線コネクタ 365">
          <a:extLst>
            <a:ext uri="{FF2B5EF4-FFF2-40B4-BE49-F238E27FC236}">
              <a16:creationId xmlns:a16="http://schemas.microsoft.com/office/drawing/2014/main" id="{598C5319-A860-4A81-AA7B-7EBF737DBA65}"/>
            </a:ext>
          </a:extLst>
        </xdr:cNvPr>
        <xdr:cNvCxnSpPr/>
      </xdr:nvCxnSpPr>
      <xdr:spPr>
        <a:xfrm flipV="1">
          <a:off x="9639300" y="14699284"/>
          <a:ext cx="8382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81559</xdr:rowOff>
    </xdr:from>
    <xdr:to>
      <xdr:col>46</xdr:col>
      <xdr:colOff>38100</xdr:colOff>
      <xdr:row>86</xdr:row>
      <xdr:rowOff>11709</xdr:rowOff>
    </xdr:to>
    <xdr:sp macro="" textlink="">
      <xdr:nvSpPr>
        <xdr:cNvPr id="367" name="楕円 366">
          <a:extLst>
            <a:ext uri="{FF2B5EF4-FFF2-40B4-BE49-F238E27FC236}">
              <a16:creationId xmlns:a16="http://schemas.microsoft.com/office/drawing/2014/main" id="{FC132941-62F3-43F7-B759-5003B5F7EBF7}"/>
            </a:ext>
          </a:extLst>
        </xdr:cNvPr>
        <xdr:cNvSpPr/>
      </xdr:nvSpPr>
      <xdr:spPr>
        <a:xfrm>
          <a:off x="8699500" y="1465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129387</xdr:rowOff>
    </xdr:from>
    <xdr:to>
      <xdr:col>50</xdr:col>
      <xdr:colOff>114300</xdr:colOff>
      <xdr:row>85</xdr:row>
      <xdr:rowOff>132359</xdr:rowOff>
    </xdr:to>
    <xdr:cxnSp macro="">
      <xdr:nvCxnSpPr>
        <xdr:cNvPr id="368" name="直線コネクタ 367">
          <a:extLst>
            <a:ext uri="{FF2B5EF4-FFF2-40B4-BE49-F238E27FC236}">
              <a16:creationId xmlns:a16="http://schemas.microsoft.com/office/drawing/2014/main" id="{D7BB4B47-16FF-49B8-A030-A158F3D9BC39}"/>
            </a:ext>
          </a:extLst>
        </xdr:cNvPr>
        <xdr:cNvCxnSpPr/>
      </xdr:nvCxnSpPr>
      <xdr:spPr>
        <a:xfrm flipV="1">
          <a:off x="8750300" y="14702637"/>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85217</xdr:rowOff>
    </xdr:from>
    <xdr:to>
      <xdr:col>41</xdr:col>
      <xdr:colOff>101600</xdr:colOff>
      <xdr:row>86</xdr:row>
      <xdr:rowOff>15367</xdr:rowOff>
    </xdr:to>
    <xdr:sp macro="" textlink="">
      <xdr:nvSpPr>
        <xdr:cNvPr id="369" name="楕円 368">
          <a:extLst>
            <a:ext uri="{FF2B5EF4-FFF2-40B4-BE49-F238E27FC236}">
              <a16:creationId xmlns:a16="http://schemas.microsoft.com/office/drawing/2014/main" id="{2F89D103-EE05-4F0B-B788-FCB1045EE58C}"/>
            </a:ext>
          </a:extLst>
        </xdr:cNvPr>
        <xdr:cNvSpPr/>
      </xdr:nvSpPr>
      <xdr:spPr>
        <a:xfrm>
          <a:off x="7810500" y="1465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132359</xdr:rowOff>
    </xdr:from>
    <xdr:to>
      <xdr:col>45</xdr:col>
      <xdr:colOff>177800</xdr:colOff>
      <xdr:row>85</xdr:row>
      <xdr:rowOff>136017</xdr:rowOff>
    </xdr:to>
    <xdr:cxnSp macro="">
      <xdr:nvCxnSpPr>
        <xdr:cNvPr id="370" name="直線コネクタ 369">
          <a:extLst>
            <a:ext uri="{FF2B5EF4-FFF2-40B4-BE49-F238E27FC236}">
              <a16:creationId xmlns:a16="http://schemas.microsoft.com/office/drawing/2014/main" id="{7B2B9DA1-1638-4736-B4D4-81985839B530}"/>
            </a:ext>
          </a:extLst>
        </xdr:cNvPr>
        <xdr:cNvCxnSpPr/>
      </xdr:nvCxnSpPr>
      <xdr:spPr>
        <a:xfrm flipV="1">
          <a:off x="7861300" y="14705609"/>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87885</xdr:rowOff>
    </xdr:from>
    <xdr:to>
      <xdr:col>36</xdr:col>
      <xdr:colOff>165100</xdr:colOff>
      <xdr:row>86</xdr:row>
      <xdr:rowOff>18035</xdr:rowOff>
    </xdr:to>
    <xdr:sp macro="" textlink="">
      <xdr:nvSpPr>
        <xdr:cNvPr id="371" name="楕円 370">
          <a:extLst>
            <a:ext uri="{FF2B5EF4-FFF2-40B4-BE49-F238E27FC236}">
              <a16:creationId xmlns:a16="http://schemas.microsoft.com/office/drawing/2014/main" id="{D2E9113C-973B-44D1-9C19-4D727BF3A129}"/>
            </a:ext>
          </a:extLst>
        </xdr:cNvPr>
        <xdr:cNvSpPr/>
      </xdr:nvSpPr>
      <xdr:spPr>
        <a:xfrm>
          <a:off x="6921500" y="1466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136017</xdr:rowOff>
    </xdr:from>
    <xdr:to>
      <xdr:col>41</xdr:col>
      <xdr:colOff>50800</xdr:colOff>
      <xdr:row>85</xdr:row>
      <xdr:rowOff>138685</xdr:rowOff>
    </xdr:to>
    <xdr:cxnSp macro="">
      <xdr:nvCxnSpPr>
        <xdr:cNvPr id="372" name="直線コネクタ 371">
          <a:extLst>
            <a:ext uri="{FF2B5EF4-FFF2-40B4-BE49-F238E27FC236}">
              <a16:creationId xmlns:a16="http://schemas.microsoft.com/office/drawing/2014/main" id="{7F53FF02-D63E-4713-8679-BA05E4E9F74A}"/>
            </a:ext>
          </a:extLst>
        </xdr:cNvPr>
        <xdr:cNvCxnSpPr/>
      </xdr:nvCxnSpPr>
      <xdr:spPr>
        <a:xfrm flipV="1">
          <a:off x="6972300" y="14709267"/>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128058</xdr:rowOff>
    </xdr:from>
    <xdr:ext cx="469744" cy="259045"/>
    <xdr:sp macro="" textlink="">
      <xdr:nvSpPr>
        <xdr:cNvPr id="373" name="n_1aveValue【公営住宅】&#10;一人当たり面積">
          <a:extLst>
            <a:ext uri="{FF2B5EF4-FFF2-40B4-BE49-F238E27FC236}">
              <a16:creationId xmlns:a16="http://schemas.microsoft.com/office/drawing/2014/main" id="{984E417F-E95C-4EBC-9F39-E9E8D87E84EB}"/>
            </a:ext>
          </a:extLst>
        </xdr:cNvPr>
        <xdr:cNvSpPr txBox="1"/>
      </xdr:nvSpPr>
      <xdr:spPr>
        <a:xfrm>
          <a:off x="9391727" y="1435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142231</xdr:rowOff>
    </xdr:from>
    <xdr:ext cx="469744" cy="259045"/>
    <xdr:sp macro="" textlink="">
      <xdr:nvSpPr>
        <xdr:cNvPr id="374" name="n_2aveValue【公営住宅】&#10;一人当たり面積">
          <a:extLst>
            <a:ext uri="{FF2B5EF4-FFF2-40B4-BE49-F238E27FC236}">
              <a16:creationId xmlns:a16="http://schemas.microsoft.com/office/drawing/2014/main" id="{0694F260-1FDC-4D11-8E37-6528B2C6B76E}"/>
            </a:ext>
          </a:extLst>
        </xdr:cNvPr>
        <xdr:cNvSpPr txBox="1"/>
      </xdr:nvSpPr>
      <xdr:spPr>
        <a:xfrm>
          <a:off x="8515427" y="1437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164634</xdr:rowOff>
    </xdr:from>
    <xdr:ext cx="469744" cy="259045"/>
    <xdr:sp macro="" textlink="">
      <xdr:nvSpPr>
        <xdr:cNvPr id="375" name="n_3aveValue【公営住宅】&#10;一人当たり面積">
          <a:extLst>
            <a:ext uri="{FF2B5EF4-FFF2-40B4-BE49-F238E27FC236}">
              <a16:creationId xmlns:a16="http://schemas.microsoft.com/office/drawing/2014/main" id="{6575B5C9-9684-45CA-816E-44F8662A5437}"/>
            </a:ext>
          </a:extLst>
        </xdr:cNvPr>
        <xdr:cNvSpPr txBox="1"/>
      </xdr:nvSpPr>
      <xdr:spPr>
        <a:xfrm>
          <a:off x="7626427" y="143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154424</xdr:rowOff>
    </xdr:from>
    <xdr:ext cx="469744" cy="259045"/>
    <xdr:sp macro="" textlink="">
      <xdr:nvSpPr>
        <xdr:cNvPr id="376" name="n_4aveValue【公営住宅】&#10;一人当たり面積">
          <a:extLst>
            <a:ext uri="{FF2B5EF4-FFF2-40B4-BE49-F238E27FC236}">
              <a16:creationId xmlns:a16="http://schemas.microsoft.com/office/drawing/2014/main" id="{36DEF1BD-A168-4F6D-9C42-4E1F4F440EB2}"/>
            </a:ext>
          </a:extLst>
        </xdr:cNvPr>
        <xdr:cNvSpPr txBox="1"/>
      </xdr:nvSpPr>
      <xdr:spPr>
        <a:xfrm>
          <a:off x="6737427" y="1438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171314</xdr:rowOff>
    </xdr:from>
    <xdr:ext cx="469744" cy="259045"/>
    <xdr:sp macro="" textlink="">
      <xdr:nvSpPr>
        <xdr:cNvPr id="377" name="n_1mainValue【公営住宅】&#10;一人当たり面積">
          <a:extLst>
            <a:ext uri="{FF2B5EF4-FFF2-40B4-BE49-F238E27FC236}">
              <a16:creationId xmlns:a16="http://schemas.microsoft.com/office/drawing/2014/main" id="{08D70F4C-8AF3-4D3D-98D2-EBE7FC1382BC}"/>
            </a:ext>
          </a:extLst>
        </xdr:cNvPr>
        <xdr:cNvSpPr txBox="1"/>
      </xdr:nvSpPr>
      <xdr:spPr>
        <a:xfrm>
          <a:off x="9391727" y="1474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2836</xdr:rowOff>
    </xdr:from>
    <xdr:ext cx="469744" cy="259045"/>
    <xdr:sp macro="" textlink="">
      <xdr:nvSpPr>
        <xdr:cNvPr id="378" name="n_2mainValue【公営住宅】&#10;一人当たり面積">
          <a:extLst>
            <a:ext uri="{FF2B5EF4-FFF2-40B4-BE49-F238E27FC236}">
              <a16:creationId xmlns:a16="http://schemas.microsoft.com/office/drawing/2014/main" id="{0E06C171-F4B9-4B9A-9561-289A5E5DAF1D}"/>
            </a:ext>
          </a:extLst>
        </xdr:cNvPr>
        <xdr:cNvSpPr txBox="1"/>
      </xdr:nvSpPr>
      <xdr:spPr>
        <a:xfrm>
          <a:off x="8515427" y="14747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6494</xdr:rowOff>
    </xdr:from>
    <xdr:ext cx="469744" cy="259045"/>
    <xdr:sp macro="" textlink="">
      <xdr:nvSpPr>
        <xdr:cNvPr id="379" name="n_3mainValue【公営住宅】&#10;一人当たり面積">
          <a:extLst>
            <a:ext uri="{FF2B5EF4-FFF2-40B4-BE49-F238E27FC236}">
              <a16:creationId xmlns:a16="http://schemas.microsoft.com/office/drawing/2014/main" id="{56C5EB24-7E96-4BC7-B6DA-0B4F0FB110B0}"/>
            </a:ext>
          </a:extLst>
        </xdr:cNvPr>
        <xdr:cNvSpPr txBox="1"/>
      </xdr:nvSpPr>
      <xdr:spPr>
        <a:xfrm>
          <a:off x="7626427" y="1475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9162</xdr:rowOff>
    </xdr:from>
    <xdr:ext cx="469744" cy="259045"/>
    <xdr:sp macro="" textlink="">
      <xdr:nvSpPr>
        <xdr:cNvPr id="380" name="n_4mainValue【公営住宅】&#10;一人当たり面積">
          <a:extLst>
            <a:ext uri="{FF2B5EF4-FFF2-40B4-BE49-F238E27FC236}">
              <a16:creationId xmlns:a16="http://schemas.microsoft.com/office/drawing/2014/main" id="{BA012FDC-868F-4EAD-8481-75166A9448F5}"/>
            </a:ext>
          </a:extLst>
        </xdr:cNvPr>
        <xdr:cNvSpPr txBox="1"/>
      </xdr:nvSpPr>
      <xdr:spPr>
        <a:xfrm>
          <a:off x="6737427" y="1475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921DDB1-2138-4629-BE87-AD5914F01EF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1ACB8E72-E00E-4E1D-844C-0787F17B99C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EE18CB75-EC6B-409D-B5FF-6EF3636F8B6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7FECBD99-3A7C-459D-ACC6-8910A98673A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2A33D8AB-FDBC-42E5-9FB9-89771DA3DC6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9273F65-C803-459C-B805-587278A1116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5928081-C20E-4C6F-8A45-346DA3BBF10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87F65C85-C75F-457C-8CC8-D00A9F892EB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9FDD6918-7E94-4F6F-9B6A-099745A3C3D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4E246BC2-DD0B-4482-9416-7ABEE2660B3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6A7FAA13-60A3-41B5-B65B-051C5CC67D1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8DB6F6CF-67E9-40AE-AF43-7C38AC87F64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BF70610E-04C0-44B3-B813-99FD3EE51B2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E72E3D1F-A817-42C1-854D-54DA9659D53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DD83FC95-B8B0-4671-911F-C9B32ED8391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A178FC12-EACD-475D-914D-323FA795284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5EF9CE65-AFE6-4C48-AA47-FCDE8E585DC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94747BE3-8D33-4787-B4C2-BFD1846053E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A31F4130-DB78-413D-AF6C-4AB23DA736D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77541D3E-6101-4FAF-914F-079364F98C8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6C7F77F1-1BB1-4791-A92C-167C82C0E86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2B17A186-4C5A-4714-97EB-08846E28E99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C94253B3-AAFD-4524-93EF-649CFC21117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4C8E2FAE-09D2-4DDA-A4F8-2E6D0ACD3A6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693C43AD-4CD6-45F1-AB07-F3445333FE6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88CB0219-65D9-43E0-B4D3-EB96A7CA031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F6F13AD1-57E8-4A1A-B89F-1D1AFAE4770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a:extLst>
            <a:ext uri="{FF2B5EF4-FFF2-40B4-BE49-F238E27FC236}">
              <a16:creationId xmlns:a16="http://schemas.microsoft.com/office/drawing/2014/main" id="{AECE5D7D-F4F9-48CB-82FB-10B1FB4FD4FE}"/>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a:extLst>
            <a:ext uri="{FF2B5EF4-FFF2-40B4-BE49-F238E27FC236}">
              <a16:creationId xmlns:a16="http://schemas.microsoft.com/office/drawing/2014/main" id="{045B083A-2328-4B67-BCFB-7613BA43A74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a:extLst>
            <a:ext uri="{FF2B5EF4-FFF2-40B4-BE49-F238E27FC236}">
              <a16:creationId xmlns:a16="http://schemas.microsoft.com/office/drawing/2014/main" id="{C0C6D3BB-6DFE-4B51-8F61-6EB5679A5E1B}"/>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a:extLst>
            <a:ext uri="{FF2B5EF4-FFF2-40B4-BE49-F238E27FC236}">
              <a16:creationId xmlns:a16="http://schemas.microsoft.com/office/drawing/2014/main" id="{9DA1CB58-D6E6-414F-B32C-D5E2686AF2EF}"/>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a:extLst>
            <a:ext uri="{FF2B5EF4-FFF2-40B4-BE49-F238E27FC236}">
              <a16:creationId xmlns:a16="http://schemas.microsoft.com/office/drawing/2014/main" id="{1D0836DE-8E56-48BD-88B7-8A328243D9E3}"/>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a:extLst>
            <a:ext uri="{FF2B5EF4-FFF2-40B4-BE49-F238E27FC236}">
              <a16:creationId xmlns:a16="http://schemas.microsoft.com/office/drawing/2014/main" id="{F9C80EE2-7BA0-4AC7-BFFD-583DB2705C4D}"/>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a:extLst>
            <a:ext uri="{FF2B5EF4-FFF2-40B4-BE49-F238E27FC236}">
              <a16:creationId xmlns:a16="http://schemas.microsoft.com/office/drawing/2014/main" id="{B4D008FA-E256-4EF8-9EFB-485A551D4637}"/>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a:extLst>
            <a:ext uri="{FF2B5EF4-FFF2-40B4-BE49-F238E27FC236}">
              <a16:creationId xmlns:a16="http://schemas.microsoft.com/office/drawing/2014/main" id="{D8BB7F68-F4BC-4D9D-9F41-099915D2DF42}"/>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a:extLst>
            <a:ext uri="{FF2B5EF4-FFF2-40B4-BE49-F238E27FC236}">
              <a16:creationId xmlns:a16="http://schemas.microsoft.com/office/drawing/2014/main" id="{C843E4AE-1C4C-480F-BAA6-34B312F38EB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a:extLst>
            <a:ext uri="{FF2B5EF4-FFF2-40B4-BE49-F238E27FC236}">
              <a16:creationId xmlns:a16="http://schemas.microsoft.com/office/drawing/2014/main" id="{0DD13EEB-3070-4D7E-88F0-014A9FF0E83A}"/>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a:extLst>
            <a:ext uri="{FF2B5EF4-FFF2-40B4-BE49-F238E27FC236}">
              <a16:creationId xmlns:a16="http://schemas.microsoft.com/office/drawing/2014/main" id="{39DBE622-A4AA-4D91-B178-E1AFECDEB9AC}"/>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a:extLst>
            <a:ext uri="{FF2B5EF4-FFF2-40B4-BE49-F238E27FC236}">
              <a16:creationId xmlns:a16="http://schemas.microsoft.com/office/drawing/2014/main" id="{E0BE7869-23D7-4D0E-9F41-921FE8D18909}"/>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B8FB3B51-5D66-42AF-87D0-8B8A894FF65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a:extLst>
            <a:ext uri="{FF2B5EF4-FFF2-40B4-BE49-F238E27FC236}">
              <a16:creationId xmlns:a16="http://schemas.microsoft.com/office/drawing/2014/main" id="{3ABD6941-1187-45D4-99E3-7B1EB9C2E63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123553</xdr:rowOff>
    </xdr:from>
    <xdr:to>
      <xdr:col>85</xdr:col>
      <xdr:colOff>126364</xdr:colOff>
      <xdr:row>42</xdr:row>
      <xdr:rowOff>92528</xdr:rowOff>
    </xdr:to>
    <xdr:cxnSp macro="">
      <xdr:nvCxnSpPr>
        <xdr:cNvPr id="422" name="直線コネクタ 421">
          <a:extLst>
            <a:ext uri="{FF2B5EF4-FFF2-40B4-BE49-F238E27FC236}">
              <a16:creationId xmlns:a16="http://schemas.microsoft.com/office/drawing/2014/main" id="{3282C558-1846-4471-8924-990F06CC42C7}"/>
            </a:ext>
          </a:extLst>
        </xdr:cNvPr>
        <xdr:cNvCxnSpPr/>
      </xdr:nvCxnSpPr>
      <xdr:spPr>
        <a:xfrm flipV="1">
          <a:off x="16318864" y="5781403"/>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認定こども園・幼稚園・保育所】&#10;有形固定資産減価償却率最小値テキスト">
          <a:extLst>
            <a:ext uri="{FF2B5EF4-FFF2-40B4-BE49-F238E27FC236}">
              <a16:creationId xmlns:a16="http://schemas.microsoft.com/office/drawing/2014/main" id="{0FAEDB3D-107B-403D-88FC-46B8C6EC1668}"/>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a:extLst>
            <a:ext uri="{FF2B5EF4-FFF2-40B4-BE49-F238E27FC236}">
              <a16:creationId xmlns:a16="http://schemas.microsoft.com/office/drawing/2014/main" id="{2157E101-A780-4226-A60F-D4F134778F1C}"/>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70230</xdr:rowOff>
    </xdr:from>
    <xdr:ext cx="340478" cy="259045"/>
    <xdr:sp macro="" textlink="">
      <xdr:nvSpPr>
        <xdr:cNvPr id="425" name="【認定こども園・幼稚園・保育所】&#10;有形固定資産減価償却率最大値テキスト">
          <a:extLst>
            <a:ext uri="{FF2B5EF4-FFF2-40B4-BE49-F238E27FC236}">
              <a16:creationId xmlns:a16="http://schemas.microsoft.com/office/drawing/2014/main" id="{20E8FBEA-63A9-4E79-946F-E713891DD437}"/>
            </a:ext>
          </a:extLst>
        </xdr:cNvPr>
        <xdr:cNvSpPr txBox="1"/>
      </xdr:nvSpPr>
      <xdr:spPr>
        <a:xfrm>
          <a:off x="16357600" y="55566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123553</xdr:rowOff>
    </xdr:from>
    <xdr:to>
      <xdr:col>86</xdr:col>
      <xdr:colOff>25400</xdr:colOff>
      <xdr:row>33</xdr:row>
      <xdr:rowOff>123553</xdr:rowOff>
    </xdr:to>
    <xdr:cxnSp macro="">
      <xdr:nvCxnSpPr>
        <xdr:cNvPr id="426" name="直線コネクタ 425">
          <a:extLst>
            <a:ext uri="{FF2B5EF4-FFF2-40B4-BE49-F238E27FC236}">
              <a16:creationId xmlns:a16="http://schemas.microsoft.com/office/drawing/2014/main" id="{696B0C2A-CEC1-4B0A-891F-C7BD47D757D2}"/>
            </a:ext>
          </a:extLst>
        </xdr:cNvPr>
        <xdr:cNvCxnSpPr/>
      </xdr:nvCxnSpPr>
      <xdr:spPr>
        <a:xfrm>
          <a:off x="16230600" y="578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79301</xdr:rowOff>
    </xdr:from>
    <xdr:ext cx="405111" cy="259045"/>
    <xdr:sp macro="" textlink="">
      <xdr:nvSpPr>
        <xdr:cNvPr id="427" name="【認定こども園・幼稚園・保育所】&#10;有形固定資産減価償却率平均値テキスト">
          <a:extLst>
            <a:ext uri="{FF2B5EF4-FFF2-40B4-BE49-F238E27FC236}">
              <a16:creationId xmlns:a16="http://schemas.microsoft.com/office/drawing/2014/main" id="{52694D63-8C3E-42B4-A3D5-DF562BFF7BB1}"/>
            </a:ext>
          </a:extLst>
        </xdr:cNvPr>
        <xdr:cNvSpPr txBox="1"/>
      </xdr:nvSpPr>
      <xdr:spPr>
        <a:xfrm>
          <a:off x="16357600" y="625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56424</xdr:rowOff>
    </xdr:from>
    <xdr:to>
      <xdr:col>85</xdr:col>
      <xdr:colOff>177800</xdr:colOff>
      <xdr:row>37</xdr:row>
      <xdr:rowOff>158024</xdr:rowOff>
    </xdr:to>
    <xdr:sp macro="" textlink="">
      <xdr:nvSpPr>
        <xdr:cNvPr id="428" name="フローチャート: 判断 427">
          <a:extLst>
            <a:ext uri="{FF2B5EF4-FFF2-40B4-BE49-F238E27FC236}">
              <a16:creationId xmlns:a16="http://schemas.microsoft.com/office/drawing/2014/main" id="{A29BCA02-8589-4E62-B4B7-BA38EA04C8A9}"/>
            </a:ext>
          </a:extLst>
        </xdr:cNvPr>
        <xdr:cNvSpPr/>
      </xdr:nvSpPr>
      <xdr:spPr>
        <a:xfrm>
          <a:off x="162687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93980</xdr:rowOff>
    </xdr:from>
    <xdr:to>
      <xdr:col>81</xdr:col>
      <xdr:colOff>101600</xdr:colOff>
      <xdr:row>38</xdr:row>
      <xdr:rowOff>24130</xdr:rowOff>
    </xdr:to>
    <xdr:sp macro="" textlink="">
      <xdr:nvSpPr>
        <xdr:cNvPr id="429" name="フローチャート: 判断 428">
          <a:extLst>
            <a:ext uri="{FF2B5EF4-FFF2-40B4-BE49-F238E27FC236}">
              <a16:creationId xmlns:a16="http://schemas.microsoft.com/office/drawing/2014/main" id="{52EC3F1E-2FB5-44F6-BB87-E653CA2EBC9E}"/>
            </a:ext>
          </a:extLst>
        </xdr:cNvPr>
        <xdr:cNvSpPr/>
      </xdr:nvSpPr>
      <xdr:spPr>
        <a:xfrm>
          <a:off x="15430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84183</xdr:rowOff>
    </xdr:from>
    <xdr:to>
      <xdr:col>76</xdr:col>
      <xdr:colOff>165100</xdr:colOff>
      <xdr:row>38</xdr:row>
      <xdr:rowOff>14332</xdr:rowOff>
    </xdr:to>
    <xdr:sp macro="" textlink="">
      <xdr:nvSpPr>
        <xdr:cNvPr id="430" name="フローチャート: 判断 429">
          <a:extLst>
            <a:ext uri="{FF2B5EF4-FFF2-40B4-BE49-F238E27FC236}">
              <a16:creationId xmlns:a16="http://schemas.microsoft.com/office/drawing/2014/main" id="{37D21A31-9E0D-4F54-B8D5-5A968AB68A37}"/>
            </a:ext>
          </a:extLst>
        </xdr:cNvPr>
        <xdr:cNvSpPr/>
      </xdr:nvSpPr>
      <xdr:spPr>
        <a:xfrm>
          <a:off x="14541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113574</xdr:rowOff>
    </xdr:from>
    <xdr:to>
      <xdr:col>72</xdr:col>
      <xdr:colOff>38100</xdr:colOff>
      <xdr:row>38</xdr:row>
      <xdr:rowOff>43724</xdr:rowOff>
    </xdr:to>
    <xdr:sp macro="" textlink="">
      <xdr:nvSpPr>
        <xdr:cNvPr id="431" name="フローチャート: 判断 430">
          <a:extLst>
            <a:ext uri="{FF2B5EF4-FFF2-40B4-BE49-F238E27FC236}">
              <a16:creationId xmlns:a16="http://schemas.microsoft.com/office/drawing/2014/main" id="{7C05F2DC-ECFC-42E1-B99C-3D9477F92472}"/>
            </a:ext>
          </a:extLst>
        </xdr:cNvPr>
        <xdr:cNvSpPr/>
      </xdr:nvSpPr>
      <xdr:spPr>
        <a:xfrm>
          <a:off x="13652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18869</xdr:rowOff>
    </xdr:from>
    <xdr:to>
      <xdr:col>67</xdr:col>
      <xdr:colOff>101600</xdr:colOff>
      <xdr:row>37</xdr:row>
      <xdr:rowOff>120469</xdr:rowOff>
    </xdr:to>
    <xdr:sp macro="" textlink="">
      <xdr:nvSpPr>
        <xdr:cNvPr id="432" name="フローチャート: 判断 431">
          <a:extLst>
            <a:ext uri="{FF2B5EF4-FFF2-40B4-BE49-F238E27FC236}">
              <a16:creationId xmlns:a16="http://schemas.microsoft.com/office/drawing/2014/main" id="{D5DD405D-DE1C-48F2-862C-9C8653A0DDAB}"/>
            </a:ext>
          </a:extLst>
        </xdr:cNvPr>
        <xdr:cNvSpPr/>
      </xdr:nvSpPr>
      <xdr:spPr>
        <a:xfrm>
          <a:off x="12763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DB49732C-C63F-4AE8-8678-F3CCB147DD1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82DDC388-3D67-4D21-8510-CEF0CA5B277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9E2D5FD1-7EDB-4BAB-A487-6235EA69E2F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590173EB-B4B5-40DC-816C-E1D8C95149B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3CC741C4-8AA9-4A83-B68D-AFD5F9DC4B8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102144</xdr:rowOff>
    </xdr:from>
    <xdr:to>
      <xdr:col>85</xdr:col>
      <xdr:colOff>177800</xdr:colOff>
      <xdr:row>42</xdr:row>
      <xdr:rowOff>32294</xdr:rowOff>
    </xdr:to>
    <xdr:sp macro="" textlink="">
      <xdr:nvSpPr>
        <xdr:cNvPr id="438" name="楕円 437">
          <a:extLst>
            <a:ext uri="{FF2B5EF4-FFF2-40B4-BE49-F238E27FC236}">
              <a16:creationId xmlns:a16="http://schemas.microsoft.com/office/drawing/2014/main" id="{EAABC50A-AE6B-4083-8FEE-65E440916B62}"/>
            </a:ext>
          </a:extLst>
        </xdr:cNvPr>
        <xdr:cNvSpPr/>
      </xdr:nvSpPr>
      <xdr:spPr>
        <a:xfrm>
          <a:off x="16268700" y="71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17071</xdr:rowOff>
    </xdr:from>
    <xdr:ext cx="405111" cy="259045"/>
    <xdr:sp macro="" textlink="">
      <xdr:nvSpPr>
        <xdr:cNvPr id="439" name="【認定こども園・幼稚園・保育所】&#10;有形固定資産減価償却率該当値テキスト">
          <a:extLst>
            <a:ext uri="{FF2B5EF4-FFF2-40B4-BE49-F238E27FC236}">
              <a16:creationId xmlns:a16="http://schemas.microsoft.com/office/drawing/2014/main" id="{C7DC5628-3C26-4D30-B5B1-320B22263E8B}"/>
            </a:ext>
          </a:extLst>
        </xdr:cNvPr>
        <xdr:cNvSpPr txBox="1"/>
      </xdr:nvSpPr>
      <xdr:spPr>
        <a:xfrm>
          <a:off x="16357600" y="7046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87449</xdr:rowOff>
    </xdr:from>
    <xdr:to>
      <xdr:col>81</xdr:col>
      <xdr:colOff>101600</xdr:colOff>
      <xdr:row>42</xdr:row>
      <xdr:rowOff>17599</xdr:rowOff>
    </xdr:to>
    <xdr:sp macro="" textlink="">
      <xdr:nvSpPr>
        <xdr:cNvPr id="440" name="楕円 439">
          <a:extLst>
            <a:ext uri="{FF2B5EF4-FFF2-40B4-BE49-F238E27FC236}">
              <a16:creationId xmlns:a16="http://schemas.microsoft.com/office/drawing/2014/main" id="{D0F0BB76-CE5D-4752-B098-D57EB428F9AD}"/>
            </a:ext>
          </a:extLst>
        </xdr:cNvPr>
        <xdr:cNvSpPr/>
      </xdr:nvSpPr>
      <xdr:spPr>
        <a:xfrm>
          <a:off x="15430500" y="711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138249</xdr:rowOff>
    </xdr:from>
    <xdr:to>
      <xdr:col>85</xdr:col>
      <xdr:colOff>127000</xdr:colOff>
      <xdr:row>41</xdr:row>
      <xdr:rowOff>152944</xdr:rowOff>
    </xdr:to>
    <xdr:cxnSp macro="">
      <xdr:nvCxnSpPr>
        <xdr:cNvPr id="441" name="直線コネクタ 440">
          <a:extLst>
            <a:ext uri="{FF2B5EF4-FFF2-40B4-BE49-F238E27FC236}">
              <a16:creationId xmlns:a16="http://schemas.microsoft.com/office/drawing/2014/main" id="{273F650D-493C-42AF-8DE8-6F1A21743769}"/>
            </a:ext>
          </a:extLst>
        </xdr:cNvPr>
        <xdr:cNvCxnSpPr/>
      </xdr:nvCxnSpPr>
      <xdr:spPr>
        <a:xfrm>
          <a:off x="15481300" y="7167699"/>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49893</xdr:rowOff>
    </xdr:from>
    <xdr:to>
      <xdr:col>76</xdr:col>
      <xdr:colOff>165100</xdr:colOff>
      <xdr:row>41</xdr:row>
      <xdr:rowOff>151493</xdr:rowOff>
    </xdr:to>
    <xdr:sp macro="" textlink="">
      <xdr:nvSpPr>
        <xdr:cNvPr id="442" name="楕円 441">
          <a:extLst>
            <a:ext uri="{FF2B5EF4-FFF2-40B4-BE49-F238E27FC236}">
              <a16:creationId xmlns:a16="http://schemas.microsoft.com/office/drawing/2014/main" id="{CB94D1C2-4971-4423-9797-FA299CC20FDE}"/>
            </a:ext>
          </a:extLst>
        </xdr:cNvPr>
        <xdr:cNvSpPr/>
      </xdr:nvSpPr>
      <xdr:spPr>
        <a:xfrm>
          <a:off x="14541500" y="70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100693</xdr:rowOff>
    </xdr:from>
    <xdr:to>
      <xdr:col>81</xdr:col>
      <xdr:colOff>50800</xdr:colOff>
      <xdr:row>41</xdr:row>
      <xdr:rowOff>138249</xdr:rowOff>
    </xdr:to>
    <xdr:cxnSp macro="">
      <xdr:nvCxnSpPr>
        <xdr:cNvPr id="443" name="直線コネクタ 442">
          <a:extLst>
            <a:ext uri="{FF2B5EF4-FFF2-40B4-BE49-F238E27FC236}">
              <a16:creationId xmlns:a16="http://schemas.microsoft.com/office/drawing/2014/main" id="{B253984D-FE04-441A-86CA-112832216851}"/>
            </a:ext>
          </a:extLst>
        </xdr:cNvPr>
        <xdr:cNvCxnSpPr/>
      </xdr:nvCxnSpPr>
      <xdr:spPr>
        <a:xfrm>
          <a:off x="14592300" y="713014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4173</xdr:rowOff>
    </xdr:from>
    <xdr:to>
      <xdr:col>72</xdr:col>
      <xdr:colOff>38100</xdr:colOff>
      <xdr:row>41</xdr:row>
      <xdr:rowOff>105773</xdr:rowOff>
    </xdr:to>
    <xdr:sp macro="" textlink="">
      <xdr:nvSpPr>
        <xdr:cNvPr id="444" name="楕円 443">
          <a:extLst>
            <a:ext uri="{FF2B5EF4-FFF2-40B4-BE49-F238E27FC236}">
              <a16:creationId xmlns:a16="http://schemas.microsoft.com/office/drawing/2014/main" id="{C191E34A-2A1B-43C5-924E-AB2C70875A5D}"/>
            </a:ext>
          </a:extLst>
        </xdr:cNvPr>
        <xdr:cNvSpPr/>
      </xdr:nvSpPr>
      <xdr:spPr>
        <a:xfrm>
          <a:off x="13652500" y="703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54973</xdr:rowOff>
    </xdr:from>
    <xdr:to>
      <xdr:col>76</xdr:col>
      <xdr:colOff>114300</xdr:colOff>
      <xdr:row>41</xdr:row>
      <xdr:rowOff>100693</xdr:rowOff>
    </xdr:to>
    <xdr:cxnSp macro="">
      <xdr:nvCxnSpPr>
        <xdr:cNvPr id="445" name="直線コネクタ 444">
          <a:extLst>
            <a:ext uri="{FF2B5EF4-FFF2-40B4-BE49-F238E27FC236}">
              <a16:creationId xmlns:a16="http://schemas.microsoft.com/office/drawing/2014/main" id="{E2A9E860-E058-4F38-8201-A71448D23E3F}"/>
            </a:ext>
          </a:extLst>
        </xdr:cNvPr>
        <xdr:cNvCxnSpPr/>
      </xdr:nvCxnSpPr>
      <xdr:spPr>
        <a:xfrm>
          <a:off x="13703300" y="708442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133169</xdr:rowOff>
    </xdr:from>
    <xdr:to>
      <xdr:col>67</xdr:col>
      <xdr:colOff>101600</xdr:colOff>
      <xdr:row>41</xdr:row>
      <xdr:rowOff>63319</xdr:rowOff>
    </xdr:to>
    <xdr:sp macro="" textlink="">
      <xdr:nvSpPr>
        <xdr:cNvPr id="446" name="楕円 445">
          <a:extLst>
            <a:ext uri="{FF2B5EF4-FFF2-40B4-BE49-F238E27FC236}">
              <a16:creationId xmlns:a16="http://schemas.microsoft.com/office/drawing/2014/main" id="{B10E57EA-95CB-4C1B-9F29-4713CA1E02E3}"/>
            </a:ext>
          </a:extLst>
        </xdr:cNvPr>
        <xdr:cNvSpPr/>
      </xdr:nvSpPr>
      <xdr:spPr>
        <a:xfrm>
          <a:off x="12763500" y="699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12519</xdr:rowOff>
    </xdr:from>
    <xdr:to>
      <xdr:col>71</xdr:col>
      <xdr:colOff>177800</xdr:colOff>
      <xdr:row>41</xdr:row>
      <xdr:rowOff>54973</xdr:rowOff>
    </xdr:to>
    <xdr:cxnSp macro="">
      <xdr:nvCxnSpPr>
        <xdr:cNvPr id="447" name="直線コネクタ 446">
          <a:extLst>
            <a:ext uri="{FF2B5EF4-FFF2-40B4-BE49-F238E27FC236}">
              <a16:creationId xmlns:a16="http://schemas.microsoft.com/office/drawing/2014/main" id="{AFE78841-7423-4686-BC97-DE76E147E9DB}"/>
            </a:ext>
          </a:extLst>
        </xdr:cNvPr>
        <xdr:cNvCxnSpPr/>
      </xdr:nvCxnSpPr>
      <xdr:spPr>
        <a:xfrm>
          <a:off x="12814300" y="704196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40657</xdr:rowOff>
    </xdr:from>
    <xdr:ext cx="405111" cy="259045"/>
    <xdr:sp macro="" textlink="">
      <xdr:nvSpPr>
        <xdr:cNvPr id="448" name="n_1aveValue【認定こども園・幼稚園・保育所】&#10;有形固定資産減価償却率">
          <a:extLst>
            <a:ext uri="{FF2B5EF4-FFF2-40B4-BE49-F238E27FC236}">
              <a16:creationId xmlns:a16="http://schemas.microsoft.com/office/drawing/2014/main" id="{0AC2B368-D1D7-42F2-9CB4-F0AB92A97198}"/>
            </a:ext>
          </a:extLst>
        </xdr:cNvPr>
        <xdr:cNvSpPr txBox="1"/>
      </xdr:nvSpPr>
      <xdr:spPr>
        <a:xfrm>
          <a:off x="152660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30860</xdr:rowOff>
    </xdr:from>
    <xdr:ext cx="405111" cy="259045"/>
    <xdr:sp macro="" textlink="">
      <xdr:nvSpPr>
        <xdr:cNvPr id="449" name="n_2aveValue【認定こども園・幼稚園・保育所】&#10;有形固定資産減価償却率">
          <a:extLst>
            <a:ext uri="{FF2B5EF4-FFF2-40B4-BE49-F238E27FC236}">
              <a16:creationId xmlns:a16="http://schemas.microsoft.com/office/drawing/2014/main" id="{786A0BF4-ADF9-4EFC-B448-76C43DA65721}"/>
            </a:ext>
          </a:extLst>
        </xdr:cNvPr>
        <xdr:cNvSpPr txBox="1"/>
      </xdr:nvSpPr>
      <xdr:spPr>
        <a:xfrm>
          <a:off x="14389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60251</xdr:rowOff>
    </xdr:from>
    <xdr:ext cx="405111" cy="259045"/>
    <xdr:sp macro="" textlink="">
      <xdr:nvSpPr>
        <xdr:cNvPr id="450" name="n_3aveValue【認定こども園・幼稚園・保育所】&#10;有形固定資産減価償却率">
          <a:extLst>
            <a:ext uri="{FF2B5EF4-FFF2-40B4-BE49-F238E27FC236}">
              <a16:creationId xmlns:a16="http://schemas.microsoft.com/office/drawing/2014/main" id="{925862B6-404F-43AC-91BE-63830BE31D5A}"/>
            </a:ext>
          </a:extLst>
        </xdr:cNvPr>
        <xdr:cNvSpPr txBox="1"/>
      </xdr:nvSpPr>
      <xdr:spPr>
        <a:xfrm>
          <a:off x="135007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136996</xdr:rowOff>
    </xdr:from>
    <xdr:ext cx="405111" cy="259045"/>
    <xdr:sp macro="" textlink="">
      <xdr:nvSpPr>
        <xdr:cNvPr id="451" name="n_4aveValue【認定こども園・幼稚園・保育所】&#10;有形固定資産減価償却率">
          <a:extLst>
            <a:ext uri="{FF2B5EF4-FFF2-40B4-BE49-F238E27FC236}">
              <a16:creationId xmlns:a16="http://schemas.microsoft.com/office/drawing/2014/main" id="{617BC516-7574-4BB5-A841-4ADCF738BB88}"/>
            </a:ext>
          </a:extLst>
        </xdr:cNvPr>
        <xdr:cNvSpPr txBox="1"/>
      </xdr:nvSpPr>
      <xdr:spPr>
        <a:xfrm>
          <a:off x="12611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8726</xdr:rowOff>
    </xdr:from>
    <xdr:ext cx="405111" cy="259045"/>
    <xdr:sp macro="" textlink="">
      <xdr:nvSpPr>
        <xdr:cNvPr id="452" name="n_1mainValue【認定こども園・幼稚園・保育所】&#10;有形固定資産減価償却率">
          <a:extLst>
            <a:ext uri="{FF2B5EF4-FFF2-40B4-BE49-F238E27FC236}">
              <a16:creationId xmlns:a16="http://schemas.microsoft.com/office/drawing/2014/main" id="{403B544F-FAA4-4195-BA17-C2363D8C2F74}"/>
            </a:ext>
          </a:extLst>
        </xdr:cNvPr>
        <xdr:cNvSpPr txBox="1"/>
      </xdr:nvSpPr>
      <xdr:spPr>
        <a:xfrm>
          <a:off x="15266044" y="720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142620</xdr:rowOff>
    </xdr:from>
    <xdr:ext cx="405111" cy="259045"/>
    <xdr:sp macro="" textlink="">
      <xdr:nvSpPr>
        <xdr:cNvPr id="453" name="n_2mainValue【認定こども園・幼稚園・保育所】&#10;有形固定資産減価償却率">
          <a:extLst>
            <a:ext uri="{FF2B5EF4-FFF2-40B4-BE49-F238E27FC236}">
              <a16:creationId xmlns:a16="http://schemas.microsoft.com/office/drawing/2014/main" id="{DFF254B4-3F66-4F93-B6AB-F887CAD4BCFD}"/>
            </a:ext>
          </a:extLst>
        </xdr:cNvPr>
        <xdr:cNvSpPr txBox="1"/>
      </xdr:nvSpPr>
      <xdr:spPr>
        <a:xfrm>
          <a:off x="14389744" y="717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96900</xdr:rowOff>
    </xdr:from>
    <xdr:ext cx="405111" cy="259045"/>
    <xdr:sp macro="" textlink="">
      <xdr:nvSpPr>
        <xdr:cNvPr id="454" name="n_3mainValue【認定こども園・幼稚園・保育所】&#10;有形固定資産減価償却率">
          <a:extLst>
            <a:ext uri="{FF2B5EF4-FFF2-40B4-BE49-F238E27FC236}">
              <a16:creationId xmlns:a16="http://schemas.microsoft.com/office/drawing/2014/main" id="{17476D02-A903-43D6-83B6-CB8C50E8E729}"/>
            </a:ext>
          </a:extLst>
        </xdr:cNvPr>
        <xdr:cNvSpPr txBox="1"/>
      </xdr:nvSpPr>
      <xdr:spPr>
        <a:xfrm>
          <a:off x="13500744" y="712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54446</xdr:rowOff>
    </xdr:from>
    <xdr:ext cx="405111" cy="259045"/>
    <xdr:sp macro="" textlink="">
      <xdr:nvSpPr>
        <xdr:cNvPr id="455" name="n_4mainValue【認定こども園・幼稚園・保育所】&#10;有形固定資産減価償却率">
          <a:extLst>
            <a:ext uri="{FF2B5EF4-FFF2-40B4-BE49-F238E27FC236}">
              <a16:creationId xmlns:a16="http://schemas.microsoft.com/office/drawing/2014/main" id="{67EF320F-C7E6-4BEF-A598-3DDBC974FDC0}"/>
            </a:ext>
          </a:extLst>
        </xdr:cNvPr>
        <xdr:cNvSpPr txBox="1"/>
      </xdr:nvSpPr>
      <xdr:spPr>
        <a:xfrm>
          <a:off x="12611744" y="708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a:extLst>
            <a:ext uri="{FF2B5EF4-FFF2-40B4-BE49-F238E27FC236}">
              <a16:creationId xmlns:a16="http://schemas.microsoft.com/office/drawing/2014/main" id="{A7E0449F-604C-4FC1-98E2-D50975D5399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a:extLst>
            <a:ext uri="{FF2B5EF4-FFF2-40B4-BE49-F238E27FC236}">
              <a16:creationId xmlns:a16="http://schemas.microsoft.com/office/drawing/2014/main" id="{CEDADD5A-86E3-4F82-ACFB-ECB63BE7434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a:extLst>
            <a:ext uri="{FF2B5EF4-FFF2-40B4-BE49-F238E27FC236}">
              <a16:creationId xmlns:a16="http://schemas.microsoft.com/office/drawing/2014/main" id="{AA7CE897-C0A4-416E-BBCA-1AB21B23337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a:extLst>
            <a:ext uri="{FF2B5EF4-FFF2-40B4-BE49-F238E27FC236}">
              <a16:creationId xmlns:a16="http://schemas.microsoft.com/office/drawing/2014/main" id="{AB56B8AF-3630-45F4-8F8E-4BC11F2087A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a:extLst>
            <a:ext uri="{FF2B5EF4-FFF2-40B4-BE49-F238E27FC236}">
              <a16:creationId xmlns:a16="http://schemas.microsoft.com/office/drawing/2014/main" id="{4990F5E6-5CE6-456C-858D-59B8AA41A34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a:extLst>
            <a:ext uri="{FF2B5EF4-FFF2-40B4-BE49-F238E27FC236}">
              <a16:creationId xmlns:a16="http://schemas.microsoft.com/office/drawing/2014/main" id="{21C692A9-56E5-4877-A832-5BB8D18C81A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a:extLst>
            <a:ext uri="{FF2B5EF4-FFF2-40B4-BE49-F238E27FC236}">
              <a16:creationId xmlns:a16="http://schemas.microsoft.com/office/drawing/2014/main" id="{EEFC59D8-FD67-4459-9568-A4BC3BEC875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a:extLst>
            <a:ext uri="{FF2B5EF4-FFF2-40B4-BE49-F238E27FC236}">
              <a16:creationId xmlns:a16="http://schemas.microsoft.com/office/drawing/2014/main" id="{E00503D8-A611-46EF-A4DC-EB825C6BC9F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a:extLst>
            <a:ext uri="{FF2B5EF4-FFF2-40B4-BE49-F238E27FC236}">
              <a16:creationId xmlns:a16="http://schemas.microsoft.com/office/drawing/2014/main" id="{1173D02A-87B9-43E1-81E8-14035F535A9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a:extLst>
            <a:ext uri="{FF2B5EF4-FFF2-40B4-BE49-F238E27FC236}">
              <a16:creationId xmlns:a16="http://schemas.microsoft.com/office/drawing/2014/main" id="{39A4E04F-375C-4667-B855-8527DF80643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6" name="直線コネクタ 465">
          <a:extLst>
            <a:ext uri="{FF2B5EF4-FFF2-40B4-BE49-F238E27FC236}">
              <a16:creationId xmlns:a16="http://schemas.microsoft.com/office/drawing/2014/main" id="{025D6C58-73FF-4964-BBE8-234543B93C52}"/>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7" name="テキスト ボックス 466">
          <a:extLst>
            <a:ext uri="{FF2B5EF4-FFF2-40B4-BE49-F238E27FC236}">
              <a16:creationId xmlns:a16="http://schemas.microsoft.com/office/drawing/2014/main" id="{C7390158-A9C9-4AEB-8A59-7DE8624E85D2}"/>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8" name="直線コネクタ 467">
          <a:extLst>
            <a:ext uri="{FF2B5EF4-FFF2-40B4-BE49-F238E27FC236}">
              <a16:creationId xmlns:a16="http://schemas.microsoft.com/office/drawing/2014/main" id="{38960EC5-5894-47CF-BE52-248576D5FB76}"/>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9" name="テキスト ボックス 468">
          <a:extLst>
            <a:ext uri="{FF2B5EF4-FFF2-40B4-BE49-F238E27FC236}">
              <a16:creationId xmlns:a16="http://schemas.microsoft.com/office/drawing/2014/main" id="{89729180-A466-431C-9599-E9C7B8E95E2F}"/>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0" name="直線コネクタ 469">
          <a:extLst>
            <a:ext uri="{FF2B5EF4-FFF2-40B4-BE49-F238E27FC236}">
              <a16:creationId xmlns:a16="http://schemas.microsoft.com/office/drawing/2014/main" id="{8E7E44C6-80FE-4C60-A4FB-64F919409A9A}"/>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1" name="テキスト ボックス 470">
          <a:extLst>
            <a:ext uri="{FF2B5EF4-FFF2-40B4-BE49-F238E27FC236}">
              <a16:creationId xmlns:a16="http://schemas.microsoft.com/office/drawing/2014/main" id="{CF8C864F-334B-4393-9544-8A8EDA67A77E}"/>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2" name="直線コネクタ 471">
          <a:extLst>
            <a:ext uri="{FF2B5EF4-FFF2-40B4-BE49-F238E27FC236}">
              <a16:creationId xmlns:a16="http://schemas.microsoft.com/office/drawing/2014/main" id="{8F5BAB32-C4D0-4F85-9617-D281AEE1D102}"/>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3" name="テキスト ボックス 472">
          <a:extLst>
            <a:ext uri="{FF2B5EF4-FFF2-40B4-BE49-F238E27FC236}">
              <a16:creationId xmlns:a16="http://schemas.microsoft.com/office/drawing/2014/main" id="{01C0085C-CDD5-4776-B49A-C64DA866CEBC}"/>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35195873-F16A-4AFC-A1E0-285048AB581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a:extLst>
            <a:ext uri="{FF2B5EF4-FFF2-40B4-BE49-F238E27FC236}">
              <a16:creationId xmlns:a16="http://schemas.microsoft.com/office/drawing/2014/main" id="{323A4712-238C-47FD-B13A-0AD7D535707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a:extLst>
            <a:ext uri="{FF2B5EF4-FFF2-40B4-BE49-F238E27FC236}">
              <a16:creationId xmlns:a16="http://schemas.microsoft.com/office/drawing/2014/main" id="{C44F47F4-655A-40FD-B80A-BF1AC02003F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77572</xdr:rowOff>
    </xdr:from>
    <xdr:to>
      <xdr:col>116</xdr:col>
      <xdr:colOff>62864</xdr:colOff>
      <xdr:row>41</xdr:row>
      <xdr:rowOff>112319</xdr:rowOff>
    </xdr:to>
    <xdr:cxnSp macro="">
      <xdr:nvCxnSpPr>
        <xdr:cNvPr id="477" name="直線コネクタ 476">
          <a:extLst>
            <a:ext uri="{FF2B5EF4-FFF2-40B4-BE49-F238E27FC236}">
              <a16:creationId xmlns:a16="http://schemas.microsoft.com/office/drawing/2014/main" id="{B8DECE74-9AB8-424C-918B-9FDDF17C0F05}"/>
            </a:ext>
          </a:extLst>
        </xdr:cNvPr>
        <xdr:cNvCxnSpPr/>
      </xdr:nvCxnSpPr>
      <xdr:spPr>
        <a:xfrm flipV="1">
          <a:off x="22160864" y="5735422"/>
          <a:ext cx="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78" name="【認定こども園・幼稚園・保育所】&#10;一人当たり面積最小値テキスト">
          <a:extLst>
            <a:ext uri="{FF2B5EF4-FFF2-40B4-BE49-F238E27FC236}">
              <a16:creationId xmlns:a16="http://schemas.microsoft.com/office/drawing/2014/main" id="{71057943-D94E-405F-94CA-A9FADBED718A}"/>
            </a:ext>
          </a:extLst>
        </xdr:cNvPr>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79" name="直線コネクタ 478">
          <a:extLst>
            <a:ext uri="{FF2B5EF4-FFF2-40B4-BE49-F238E27FC236}">
              <a16:creationId xmlns:a16="http://schemas.microsoft.com/office/drawing/2014/main" id="{199D49CE-B1AC-4A29-AAD5-AD674657C850}"/>
            </a:ext>
          </a:extLst>
        </xdr:cNvPr>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24249</xdr:rowOff>
    </xdr:from>
    <xdr:ext cx="469744" cy="259045"/>
    <xdr:sp macro="" textlink="">
      <xdr:nvSpPr>
        <xdr:cNvPr id="480" name="【認定こども園・幼稚園・保育所】&#10;一人当たり面積最大値テキスト">
          <a:extLst>
            <a:ext uri="{FF2B5EF4-FFF2-40B4-BE49-F238E27FC236}">
              <a16:creationId xmlns:a16="http://schemas.microsoft.com/office/drawing/2014/main" id="{29AD9D5A-ABE2-4913-8552-3678AA9804F6}"/>
            </a:ext>
          </a:extLst>
        </xdr:cNvPr>
        <xdr:cNvSpPr txBox="1"/>
      </xdr:nvSpPr>
      <xdr:spPr>
        <a:xfrm>
          <a:off x="22199600" y="55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77572</xdr:rowOff>
    </xdr:from>
    <xdr:to>
      <xdr:col>116</xdr:col>
      <xdr:colOff>152400</xdr:colOff>
      <xdr:row>33</xdr:row>
      <xdr:rowOff>77572</xdr:rowOff>
    </xdr:to>
    <xdr:cxnSp macro="">
      <xdr:nvCxnSpPr>
        <xdr:cNvPr id="481" name="直線コネクタ 480">
          <a:extLst>
            <a:ext uri="{FF2B5EF4-FFF2-40B4-BE49-F238E27FC236}">
              <a16:creationId xmlns:a16="http://schemas.microsoft.com/office/drawing/2014/main" id="{9B90CF7E-EDF9-4137-A06A-72D83B4973F9}"/>
            </a:ext>
          </a:extLst>
        </xdr:cNvPr>
        <xdr:cNvCxnSpPr/>
      </xdr:nvCxnSpPr>
      <xdr:spPr>
        <a:xfrm>
          <a:off x="22072600" y="573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140174</xdr:rowOff>
    </xdr:from>
    <xdr:ext cx="469744" cy="259045"/>
    <xdr:sp macro="" textlink="">
      <xdr:nvSpPr>
        <xdr:cNvPr id="482" name="【認定こども園・幼稚園・保育所】&#10;一人当たり面積平均値テキスト">
          <a:extLst>
            <a:ext uri="{FF2B5EF4-FFF2-40B4-BE49-F238E27FC236}">
              <a16:creationId xmlns:a16="http://schemas.microsoft.com/office/drawing/2014/main" id="{FEEA3BE5-D3BF-460F-82E4-E62C02E0D08E}"/>
            </a:ext>
          </a:extLst>
        </xdr:cNvPr>
        <xdr:cNvSpPr txBox="1"/>
      </xdr:nvSpPr>
      <xdr:spPr>
        <a:xfrm>
          <a:off x="22199600" y="6655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483" name="フローチャート: 判断 482">
          <a:extLst>
            <a:ext uri="{FF2B5EF4-FFF2-40B4-BE49-F238E27FC236}">
              <a16:creationId xmlns:a16="http://schemas.microsoft.com/office/drawing/2014/main" id="{21BEB04E-D729-467D-BD6E-7C1677E9D5A1}"/>
            </a:ext>
          </a:extLst>
        </xdr:cNvPr>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35</xdr:row>
      <xdr:rowOff>168504</xdr:rowOff>
    </xdr:from>
    <xdr:to>
      <xdr:col>112</xdr:col>
      <xdr:colOff>38100</xdr:colOff>
      <xdr:row>36</xdr:row>
      <xdr:rowOff>98654</xdr:rowOff>
    </xdr:to>
    <xdr:sp macro="" textlink="">
      <xdr:nvSpPr>
        <xdr:cNvPr id="484" name="フローチャート: 判断 483">
          <a:extLst>
            <a:ext uri="{FF2B5EF4-FFF2-40B4-BE49-F238E27FC236}">
              <a16:creationId xmlns:a16="http://schemas.microsoft.com/office/drawing/2014/main" id="{E7438951-A703-4C79-9B8F-DA3AF72376A0}"/>
            </a:ext>
          </a:extLst>
        </xdr:cNvPr>
        <xdr:cNvSpPr/>
      </xdr:nvSpPr>
      <xdr:spPr>
        <a:xfrm>
          <a:off x="21272500" y="616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149301</xdr:rowOff>
    </xdr:from>
    <xdr:to>
      <xdr:col>107</xdr:col>
      <xdr:colOff>101600</xdr:colOff>
      <xdr:row>40</xdr:row>
      <xdr:rowOff>79451</xdr:rowOff>
    </xdr:to>
    <xdr:sp macro="" textlink="">
      <xdr:nvSpPr>
        <xdr:cNvPr id="485" name="フローチャート: 判断 484">
          <a:extLst>
            <a:ext uri="{FF2B5EF4-FFF2-40B4-BE49-F238E27FC236}">
              <a16:creationId xmlns:a16="http://schemas.microsoft.com/office/drawing/2014/main" id="{7458DF73-D357-4775-9EA5-D1E33D773AFC}"/>
            </a:ext>
          </a:extLst>
        </xdr:cNvPr>
        <xdr:cNvSpPr/>
      </xdr:nvSpPr>
      <xdr:spPr>
        <a:xfrm>
          <a:off x="20383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120041</xdr:rowOff>
    </xdr:from>
    <xdr:to>
      <xdr:col>102</xdr:col>
      <xdr:colOff>165100</xdr:colOff>
      <xdr:row>40</xdr:row>
      <xdr:rowOff>50191</xdr:rowOff>
    </xdr:to>
    <xdr:sp macro="" textlink="">
      <xdr:nvSpPr>
        <xdr:cNvPr id="486" name="フローチャート: 判断 485">
          <a:extLst>
            <a:ext uri="{FF2B5EF4-FFF2-40B4-BE49-F238E27FC236}">
              <a16:creationId xmlns:a16="http://schemas.microsoft.com/office/drawing/2014/main" id="{9A595D18-1703-4C4B-B5DF-1B3C6C82D210}"/>
            </a:ext>
          </a:extLst>
        </xdr:cNvPr>
        <xdr:cNvSpPr/>
      </xdr:nvSpPr>
      <xdr:spPr>
        <a:xfrm>
          <a:off x="19494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115468</xdr:rowOff>
    </xdr:from>
    <xdr:to>
      <xdr:col>98</xdr:col>
      <xdr:colOff>38100</xdr:colOff>
      <xdr:row>40</xdr:row>
      <xdr:rowOff>45618</xdr:rowOff>
    </xdr:to>
    <xdr:sp macro="" textlink="">
      <xdr:nvSpPr>
        <xdr:cNvPr id="487" name="フローチャート: 判断 486">
          <a:extLst>
            <a:ext uri="{FF2B5EF4-FFF2-40B4-BE49-F238E27FC236}">
              <a16:creationId xmlns:a16="http://schemas.microsoft.com/office/drawing/2014/main" id="{822054CC-F01A-4DF4-AEA7-39F093B3A3F4}"/>
            </a:ext>
          </a:extLst>
        </xdr:cNvPr>
        <xdr:cNvSpPr/>
      </xdr:nvSpPr>
      <xdr:spPr>
        <a:xfrm>
          <a:off x="18605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1A6377FC-D469-4847-BD22-4C44E0BFF50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5C0B2527-EFA9-4A2E-BDFA-B51E33059B6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536615D8-1905-4A9C-B173-11096E822B9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198F7B07-C5CD-43C3-B66A-37774325617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C933A5DA-50DD-40E3-823F-F43B7C56D53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104953</xdr:rowOff>
    </xdr:from>
    <xdr:to>
      <xdr:col>116</xdr:col>
      <xdr:colOff>114300</xdr:colOff>
      <xdr:row>41</xdr:row>
      <xdr:rowOff>35103</xdr:rowOff>
    </xdr:to>
    <xdr:sp macro="" textlink="">
      <xdr:nvSpPr>
        <xdr:cNvPr id="493" name="楕円 492">
          <a:extLst>
            <a:ext uri="{FF2B5EF4-FFF2-40B4-BE49-F238E27FC236}">
              <a16:creationId xmlns:a16="http://schemas.microsoft.com/office/drawing/2014/main" id="{D729BD77-BE50-4BBF-9EF1-5FC6241A1F3E}"/>
            </a:ext>
          </a:extLst>
        </xdr:cNvPr>
        <xdr:cNvSpPr/>
      </xdr:nvSpPr>
      <xdr:spPr>
        <a:xfrm>
          <a:off x="22110700" y="696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83380</xdr:rowOff>
    </xdr:from>
    <xdr:ext cx="469744" cy="259045"/>
    <xdr:sp macro="" textlink="">
      <xdr:nvSpPr>
        <xdr:cNvPr id="494" name="【認定こども園・幼稚園・保育所】&#10;一人当たり面積該当値テキスト">
          <a:extLst>
            <a:ext uri="{FF2B5EF4-FFF2-40B4-BE49-F238E27FC236}">
              <a16:creationId xmlns:a16="http://schemas.microsoft.com/office/drawing/2014/main" id="{1C29E93D-D5CB-4C42-BDE8-8BB4402BAC7F}"/>
            </a:ext>
          </a:extLst>
        </xdr:cNvPr>
        <xdr:cNvSpPr txBox="1"/>
      </xdr:nvSpPr>
      <xdr:spPr>
        <a:xfrm>
          <a:off x="22199600" y="6941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107696</xdr:rowOff>
    </xdr:from>
    <xdr:to>
      <xdr:col>112</xdr:col>
      <xdr:colOff>38100</xdr:colOff>
      <xdr:row>41</xdr:row>
      <xdr:rowOff>37846</xdr:rowOff>
    </xdr:to>
    <xdr:sp macro="" textlink="">
      <xdr:nvSpPr>
        <xdr:cNvPr id="495" name="楕円 494">
          <a:extLst>
            <a:ext uri="{FF2B5EF4-FFF2-40B4-BE49-F238E27FC236}">
              <a16:creationId xmlns:a16="http://schemas.microsoft.com/office/drawing/2014/main" id="{4C4C54E3-E339-4815-8FC5-43CC5337B81E}"/>
            </a:ext>
          </a:extLst>
        </xdr:cNvPr>
        <xdr:cNvSpPr/>
      </xdr:nvSpPr>
      <xdr:spPr>
        <a:xfrm>
          <a:off x="21272500" y="69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155753</xdr:rowOff>
    </xdr:from>
    <xdr:to>
      <xdr:col>116</xdr:col>
      <xdr:colOff>63500</xdr:colOff>
      <xdr:row>40</xdr:row>
      <xdr:rowOff>158496</xdr:rowOff>
    </xdr:to>
    <xdr:cxnSp macro="">
      <xdr:nvCxnSpPr>
        <xdr:cNvPr id="496" name="直線コネクタ 495">
          <a:extLst>
            <a:ext uri="{FF2B5EF4-FFF2-40B4-BE49-F238E27FC236}">
              <a16:creationId xmlns:a16="http://schemas.microsoft.com/office/drawing/2014/main" id="{8BF63CBC-9503-47F9-AC99-788217E32B83}"/>
            </a:ext>
          </a:extLst>
        </xdr:cNvPr>
        <xdr:cNvCxnSpPr/>
      </xdr:nvCxnSpPr>
      <xdr:spPr>
        <a:xfrm flipV="1">
          <a:off x="21323300" y="7013753"/>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108610</xdr:rowOff>
    </xdr:from>
    <xdr:to>
      <xdr:col>107</xdr:col>
      <xdr:colOff>101600</xdr:colOff>
      <xdr:row>41</xdr:row>
      <xdr:rowOff>38760</xdr:rowOff>
    </xdr:to>
    <xdr:sp macro="" textlink="">
      <xdr:nvSpPr>
        <xdr:cNvPr id="497" name="楕円 496">
          <a:extLst>
            <a:ext uri="{FF2B5EF4-FFF2-40B4-BE49-F238E27FC236}">
              <a16:creationId xmlns:a16="http://schemas.microsoft.com/office/drawing/2014/main" id="{2511E5FA-BCDE-4016-BD04-970B115864D7}"/>
            </a:ext>
          </a:extLst>
        </xdr:cNvPr>
        <xdr:cNvSpPr/>
      </xdr:nvSpPr>
      <xdr:spPr>
        <a:xfrm>
          <a:off x="20383500" y="696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158496</xdr:rowOff>
    </xdr:from>
    <xdr:to>
      <xdr:col>111</xdr:col>
      <xdr:colOff>177800</xdr:colOff>
      <xdr:row>40</xdr:row>
      <xdr:rowOff>159410</xdr:rowOff>
    </xdr:to>
    <xdr:cxnSp macro="">
      <xdr:nvCxnSpPr>
        <xdr:cNvPr id="498" name="直線コネクタ 497">
          <a:extLst>
            <a:ext uri="{FF2B5EF4-FFF2-40B4-BE49-F238E27FC236}">
              <a16:creationId xmlns:a16="http://schemas.microsoft.com/office/drawing/2014/main" id="{32A1334E-CBB2-4AA1-8337-CE3CBF8C99A4}"/>
            </a:ext>
          </a:extLst>
        </xdr:cNvPr>
        <xdr:cNvCxnSpPr/>
      </xdr:nvCxnSpPr>
      <xdr:spPr>
        <a:xfrm flipV="1">
          <a:off x="20434300" y="7016496"/>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111354</xdr:rowOff>
    </xdr:from>
    <xdr:to>
      <xdr:col>102</xdr:col>
      <xdr:colOff>165100</xdr:colOff>
      <xdr:row>41</xdr:row>
      <xdr:rowOff>41504</xdr:rowOff>
    </xdr:to>
    <xdr:sp macro="" textlink="">
      <xdr:nvSpPr>
        <xdr:cNvPr id="499" name="楕円 498">
          <a:extLst>
            <a:ext uri="{FF2B5EF4-FFF2-40B4-BE49-F238E27FC236}">
              <a16:creationId xmlns:a16="http://schemas.microsoft.com/office/drawing/2014/main" id="{765F8814-EBCB-48D2-9507-7EEF8C02FD5A}"/>
            </a:ext>
          </a:extLst>
        </xdr:cNvPr>
        <xdr:cNvSpPr/>
      </xdr:nvSpPr>
      <xdr:spPr>
        <a:xfrm>
          <a:off x="19494500" y="696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159410</xdr:rowOff>
    </xdr:from>
    <xdr:to>
      <xdr:col>107</xdr:col>
      <xdr:colOff>50800</xdr:colOff>
      <xdr:row>40</xdr:row>
      <xdr:rowOff>162154</xdr:rowOff>
    </xdr:to>
    <xdr:cxnSp macro="">
      <xdr:nvCxnSpPr>
        <xdr:cNvPr id="500" name="直線コネクタ 499">
          <a:extLst>
            <a:ext uri="{FF2B5EF4-FFF2-40B4-BE49-F238E27FC236}">
              <a16:creationId xmlns:a16="http://schemas.microsoft.com/office/drawing/2014/main" id="{90F68CDA-2988-47EE-BFE3-CEB1358A6356}"/>
            </a:ext>
          </a:extLst>
        </xdr:cNvPr>
        <xdr:cNvCxnSpPr/>
      </xdr:nvCxnSpPr>
      <xdr:spPr>
        <a:xfrm flipV="1">
          <a:off x="19545300" y="7017410"/>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142443</xdr:rowOff>
    </xdr:from>
    <xdr:to>
      <xdr:col>98</xdr:col>
      <xdr:colOff>38100</xdr:colOff>
      <xdr:row>41</xdr:row>
      <xdr:rowOff>72593</xdr:rowOff>
    </xdr:to>
    <xdr:sp macro="" textlink="">
      <xdr:nvSpPr>
        <xdr:cNvPr id="501" name="楕円 500">
          <a:extLst>
            <a:ext uri="{FF2B5EF4-FFF2-40B4-BE49-F238E27FC236}">
              <a16:creationId xmlns:a16="http://schemas.microsoft.com/office/drawing/2014/main" id="{AC35A78D-39D6-4B03-80C3-1AB1C826F55D}"/>
            </a:ext>
          </a:extLst>
        </xdr:cNvPr>
        <xdr:cNvSpPr/>
      </xdr:nvSpPr>
      <xdr:spPr>
        <a:xfrm>
          <a:off x="18605500" y="700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162154</xdr:rowOff>
    </xdr:from>
    <xdr:to>
      <xdr:col>102</xdr:col>
      <xdr:colOff>114300</xdr:colOff>
      <xdr:row>41</xdr:row>
      <xdr:rowOff>21793</xdr:rowOff>
    </xdr:to>
    <xdr:cxnSp macro="">
      <xdr:nvCxnSpPr>
        <xdr:cNvPr id="502" name="直線コネクタ 501">
          <a:extLst>
            <a:ext uri="{FF2B5EF4-FFF2-40B4-BE49-F238E27FC236}">
              <a16:creationId xmlns:a16="http://schemas.microsoft.com/office/drawing/2014/main" id="{C609E961-5BB3-40C8-A8B3-70EC6C71D313}"/>
            </a:ext>
          </a:extLst>
        </xdr:cNvPr>
        <xdr:cNvCxnSpPr/>
      </xdr:nvCxnSpPr>
      <xdr:spPr>
        <a:xfrm flipV="1">
          <a:off x="18656300" y="7020154"/>
          <a:ext cx="8890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34</xdr:row>
      <xdr:rowOff>115181</xdr:rowOff>
    </xdr:from>
    <xdr:ext cx="469744" cy="259045"/>
    <xdr:sp macro="" textlink="">
      <xdr:nvSpPr>
        <xdr:cNvPr id="503" name="n_1aveValue【認定こども園・幼稚園・保育所】&#10;一人当たり面積">
          <a:extLst>
            <a:ext uri="{FF2B5EF4-FFF2-40B4-BE49-F238E27FC236}">
              <a16:creationId xmlns:a16="http://schemas.microsoft.com/office/drawing/2014/main" id="{E3035359-ACDF-4520-89D7-0901A0EA8447}"/>
            </a:ext>
          </a:extLst>
        </xdr:cNvPr>
        <xdr:cNvSpPr txBox="1"/>
      </xdr:nvSpPr>
      <xdr:spPr>
        <a:xfrm>
          <a:off x="21075727" y="594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95978</xdr:rowOff>
    </xdr:from>
    <xdr:ext cx="469744" cy="259045"/>
    <xdr:sp macro="" textlink="">
      <xdr:nvSpPr>
        <xdr:cNvPr id="504" name="n_2aveValue【認定こども園・幼稚園・保育所】&#10;一人当たり面積">
          <a:extLst>
            <a:ext uri="{FF2B5EF4-FFF2-40B4-BE49-F238E27FC236}">
              <a16:creationId xmlns:a16="http://schemas.microsoft.com/office/drawing/2014/main" id="{86E85826-DBAF-4328-8B60-00F3CBD2EAB2}"/>
            </a:ext>
          </a:extLst>
        </xdr:cNvPr>
        <xdr:cNvSpPr txBox="1"/>
      </xdr:nvSpPr>
      <xdr:spPr>
        <a:xfrm>
          <a:off x="201994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66718</xdr:rowOff>
    </xdr:from>
    <xdr:ext cx="469744" cy="259045"/>
    <xdr:sp macro="" textlink="">
      <xdr:nvSpPr>
        <xdr:cNvPr id="505" name="n_3aveValue【認定こども園・幼稚園・保育所】&#10;一人当たり面積">
          <a:extLst>
            <a:ext uri="{FF2B5EF4-FFF2-40B4-BE49-F238E27FC236}">
              <a16:creationId xmlns:a16="http://schemas.microsoft.com/office/drawing/2014/main" id="{5A0AE550-E4A5-4EA4-9C6D-CF8A201C9CB2}"/>
            </a:ext>
          </a:extLst>
        </xdr:cNvPr>
        <xdr:cNvSpPr txBox="1"/>
      </xdr:nvSpPr>
      <xdr:spPr>
        <a:xfrm>
          <a:off x="19310427"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62145</xdr:rowOff>
    </xdr:from>
    <xdr:ext cx="469744" cy="259045"/>
    <xdr:sp macro="" textlink="">
      <xdr:nvSpPr>
        <xdr:cNvPr id="506" name="n_4aveValue【認定こども園・幼稚園・保育所】&#10;一人当たり面積">
          <a:extLst>
            <a:ext uri="{FF2B5EF4-FFF2-40B4-BE49-F238E27FC236}">
              <a16:creationId xmlns:a16="http://schemas.microsoft.com/office/drawing/2014/main" id="{4439F29A-9446-4482-B8C3-1AF5E3C14C0E}"/>
            </a:ext>
          </a:extLst>
        </xdr:cNvPr>
        <xdr:cNvSpPr txBox="1"/>
      </xdr:nvSpPr>
      <xdr:spPr>
        <a:xfrm>
          <a:off x="184214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28973</xdr:rowOff>
    </xdr:from>
    <xdr:ext cx="469744" cy="259045"/>
    <xdr:sp macro="" textlink="">
      <xdr:nvSpPr>
        <xdr:cNvPr id="507" name="n_1mainValue【認定こども園・幼稚園・保育所】&#10;一人当たり面積">
          <a:extLst>
            <a:ext uri="{FF2B5EF4-FFF2-40B4-BE49-F238E27FC236}">
              <a16:creationId xmlns:a16="http://schemas.microsoft.com/office/drawing/2014/main" id="{21399255-E32A-4203-B542-A5DE335806BD}"/>
            </a:ext>
          </a:extLst>
        </xdr:cNvPr>
        <xdr:cNvSpPr txBox="1"/>
      </xdr:nvSpPr>
      <xdr:spPr>
        <a:xfrm>
          <a:off x="21075727" y="705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29887</xdr:rowOff>
    </xdr:from>
    <xdr:ext cx="469744" cy="259045"/>
    <xdr:sp macro="" textlink="">
      <xdr:nvSpPr>
        <xdr:cNvPr id="508" name="n_2mainValue【認定こども園・幼稚園・保育所】&#10;一人当たり面積">
          <a:extLst>
            <a:ext uri="{FF2B5EF4-FFF2-40B4-BE49-F238E27FC236}">
              <a16:creationId xmlns:a16="http://schemas.microsoft.com/office/drawing/2014/main" id="{61F53016-FD5E-45D3-9470-9446ABBF8DBF}"/>
            </a:ext>
          </a:extLst>
        </xdr:cNvPr>
        <xdr:cNvSpPr txBox="1"/>
      </xdr:nvSpPr>
      <xdr:spPr>
        <a:xfrm>
          <a:off x="20199427" y="705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32631</xdr:rowOff>
    </xdr:from>
    <xdr:ext cx="469744" cy="259045"/>
    <xdr:sp macro="" textlink="">
      <xdr:nvSpPr>
        <xdr:cNvPr id="509" name="n_3mainValue【認定こども園・幼稚園・保育所】&#10;一人当たり面積">
          <a:extLst>
            <a:ext uri="{FF2B5EF4-FFF2-40B4-BE49-F238E27FC236}">
              <a16:creationId xmlns:a16="http://schemas.microsoft.com/office/drawing/2014/main" id="{60DCCCBB-37C5-41A5-BE1F-E01A9D66B734}"/>
            </a:ext>
          </a:extLst>
        </xdr:cNvPr>
        <xdr:cNvSpPr txBox="1"/>
      </xdr:nvSpPr>
      <xdr:spPr>
        <a:xfrm>
          <a:off x="19310427" y="7062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63720</xdr:rowOff>
    </xdr:from>
    <xdr:ext cx="469744" cy="259045"/>
    <xdr:sp macro="" textlink="">
      <xdr:nvSpPr>
        <xdr:cNvPr id="510" name="n_4mainValue【認定こども園・幼稚園・保育所】&#10;一人当たり面積">
          <a:extLst>
            <a:ext uri="{FF2B5EF4-FFF2-40B4-BE49-F238E27FC236}">
              <a16:creationId xmlns:a16="http://schemas.microsoft.com/office/drawing/2014/main" id="{B5A92885-3E9B-4952-91C2-9CBFCFB2E112}"/>
            </a:ext>
          </a:extLst>
        </xdr:cNvPr>
        <xdr:cNvSpPr txBox="1"/>
      </xdr:nvSpPr>
      <xdr:spPr>
        <a:xfrm>
          <a:off x="18421427" y="709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45979322-6BA9-4DA2-B8D7-4E60F18B9EC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F7AD478B-196F-4597-BF74-3ED26217B3C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E6781A05-28AF-4396-8E49-C8CAC98E859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DB9B3F2B-21DE-4BF7-8132-ECCF3650D1D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D089207F-DB17-42C0-A577-209AB1B8EFE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76E98776-C695-4ACA-9467-387DFA883E9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4D2FA008-D512-4207-A7C3-F7059B0A01B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78E4F5F9-1E19-4C60-97A6-2D2B6DA590D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B9F6E19F-095E-43EF-98D5-8DC0BB36C47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B6F94537-9FFE-4A8B-BFCC-BAC09D2C617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9E58F7A2-05AE-41A7-A0F7-783E26AAD89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a:extLst>
            <a:ext uri="{FF2B5EF4-FFF2-40B4-BE49-F238E27FC236}">
              <a16:creationId xmlns:a16="http://schemas.microsoft.com/office/drawing/2014/main" id="{31EFA366-BB8F-4960-AF84-A2B024D10C8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a:extLst>
            <a:ext uri="{FF2B5EF4-FFF2-40B4-BE49-F238E27FC236}">
              <a16:creationId xmlns:a16="http://schemas.microsoft.com/office/drawing/2014/main" id="{ADE1F9C0-4F07-4C0D-97A9-2B70DF2E6448}"/>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a:extLst>
            <a:ext uri="{FF2B5EF4-FFF2-40B4-BE49-F238E27FC236}">
              <a16:creationId xmlns:a16="http://schemas.microsoft.com/office/drawing/2014/main" id="{C2D340CD-F0DF-4963-A94E-55DD445A88B7}"/>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a:extLst>
            <a:ext uri="{FF2B5EF4-FFF2-40B4-BE49-F238E27FC236}">
              <a16:creationId xmlns:a16="http://schemas.microsoft.com/office/drawing/2014/main" id="{3EB57B32-3924-4D26-BDDE-4A70C2482FAA}"/>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a:extLst>
            <a:ext uri="{FF2B5EF4-FFF2-40B4-BE49-F238E27FC236}">
              <a16:creationId xmlns:a16="http://schemas.microsoft.com/office/drawing/2014/main" id="{A7D79207-E786-4CF5-9E3D-851889F00B33}"/>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a:extLst>
            <a:ext uri="{FF2B5EF4-FFF2-40B4-BE49-F238E27FC236}">
              <a16:creationId xmlns:a16="http://schemas.microsoft.com/office/drawing/2014/main" id="{83390A9E-70C6-4ED9-8FD1-59CA438EE833}"/>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a:extLst>
            <a:ext uri="{FF2B5EF4-FFF2-40B4-BE49-F238E27FC236}">
              <a16:creationId xmlns:a16="http://schemas.microsoft.com/office/drawing/2014/main" id="{E4E86A2D-4D8F-451D-91E7-597C18B31D34}"/>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a:extLst>
            <a:ext uri="{FF2B5EF4-FFF2-40B4-BE49-F238E27FC236}">
              <a16:creationId xmlns:a16="http://schemas.microsoft.com/office/drawing/2014/main" id="{764EAD4F-6930-4914-BCF7-D710347E2911}"/>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a:extLst>
            <a:ext uri="{FF2B5EF4-FFF2-40B4-BE49-F238E27FC236}">
              <a16:creationId xmlns:a16="http://schemas.microsoft.com/office/drawing/2014/main" id="{F03C00C2-F764-4B60-9909-0672BBFB9ADD}"/>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a:extLst>
            <a:ext uri="{FF2B5EF4-FFF2-40B4-BE49-F238E27FC236}">
              <a16:creationId xmlns:a16="http://schemas.microsoft.com/office/drawing/2014/main" id="{BE4C600A-D391-4CCD-9147-C9C73D36C78C}"/>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0A7F7C98-FF6F-4434-9C79-57C6787AB08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a:extLst>
            <a:ext uri="{FF2B5EF4-FFF2-40B4-BE49-F238E27FC236}">
              <a16:creationId xmlns:a16="http://schemas.microsoft.com/office/drawing/2014/main" id="{A1D3A651-CE50-4FD1-B2EE-D2A2325D9EF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78C6F573-AE49-4222-BFAD-5DA4B227813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163830</xdr:rowOff>
    </xdr:from>
    <xdr:to>
      <xdr:col>85</xdr:col>
      <xdr:colOff>126364</xdr:colOff>
      <xdr:row>63</xdr:row>
      <xdr:rowOff>144780</xdr:rowOff>
    </xdr:to>
    <xdr:cxnSp macro="">
      <xdr:nvCxnSpPr>
        <xdr:cNvPr id="535" name="直線コネクタ 534">
          <a:extLst>
            <a:ext uri="{FF2B5EF4-FFF2-40B4-BE49-F238E27FC236}">
              <a16:creationId xmlns:a16="http://schemas.microsoft.com/office/drawing/2014/main" id="{7C9DC231-1B3D-4DBE-B4FA-462F477846FF}"/>
            </a:ext>
          </a:extLst>
        </xdr:cNvPr>
        <xdr:cNvCxnSpPr/>
      </xdr:nvCxnSpPr>
      <xdr:spPr>
        <a:xfrm flipV="1">
          <a:off x="16318864" y="942213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148607</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DF4E23C9-7901-4ABC-B1DC-3E279A2270A3}"/>
            </a:ext>
          </a:extLst>
        </xdr:cNvPr>
        <xdr:cNvSpPr txBox="1"/>
      </xdr:nvSpPr>
      <xdr:spPr>
        <a:xfrm>
          <a:off x="16357600"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144780</xdr:rowOff>
    </xdr:from>
    <xdr:to>
      <xdr:col>86</xdr:col>
      <xdr:colOff>25400</xdr:colOff>
      <xdr:row>63</xdr:row>
      <xdr:rowOff>144780</xdr:rowOff>
    </xdr:to>
    <xdr:cxnSp macro="">
      <xdr:nvCxnSpPr>
        <xdr:cNvPr id="537" name="直線コネクタ 536">
          <a:extLst>
            <a:ext uri="{FF2B5EF4-FFF2-40B4-BE49-F238E27FC236}">
              <a16:creationId xmlns:a16="http://schemas.microsoft.com/office/drawing/2014/main" id="{D5738C61-CC4C-457A-82B7-9FF277682DB3}"/>
            </a:ext>
          </a:extLst>
        </xdr:cNvPr>
        <xdr:cNvCxnSpPr/>
      </xdr:nvCxnSpPr>
      <xdr:spPr>
        <a:xfrm>
          <a:off x="16230600" y="1094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110507</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E6122926-5375-4777-B6F1-DD683C8BAECB}"/>
            </a:ext>
          </a:extLst>
        </xdr:cNvPr>
        <xdr:cNvSpPr txBox="1"/>
      </xdr:nvSpPr>
      <xdr:spPr>
        <a:xfrm>
          <a:off x="16357600" y="919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163830</xdr:rowOff>
    </xdr:from>
    <xdr:to>
      <xdr:col>86</xdr:col>
      <xdr:colOff>25400</xdr:colOff>
      <xdr:row>54</xdr:row>
      <xdr:rowOff>163830</xdr:rowOff>
    </xdr:to>
    <xdr:cxnSp macro="">
      <xdr:nvCxnSpPr>
        <xdr:cNvPr id="539" name="直線コネクタ 538">
          <a:extLst>
            <a:ext uri="{FF2B5EF4-FFF2-40B4-BE49-F238E27FC236}">
              <a16:creationId xmlns:a16="http://schemas.microsoft.com/office/drawing/2014/main" id="{2E06F62F-2238-4524-8073-162A95AF96DD}"/>
            </a:ext>
          </a:extLst>
        </xdr:cNvPr>
        <xdr:cNvCxnSpPr/>
      </xdr:nvCxnSpPr>
      <xdr:spPr>
        <a:xfrm>
          <a:off x="16230600" y="942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151147</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EA87EDB7-ADD3-4C70-A788-8BC1AA63C3E5}"/>
            </a:ext>
          </a:extLst>
        </xdr:cNvPr>
        <xdr:cNvSpPr txBox="1"/>
      </xdr:nvSpPr>
      <xdr:spPr>
        <a:xfrm>
          <a:off x="16357600" y="1009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541" name="フローチャート: 判断 540">
          <a:extLst>
            <a:ext uri="{FF2B5EF4-FFF2-40B4-BE49-F238E27FC236}">
              <a16:creationId xmlns:a16="http://schemas.microsoft.com/office/drawing/2014/main" id="{35484DE0-3E0C-48C1-AE9A-176CD26630E6}"/>
            </a:ext>
          </a:extLst>
        </xdr:cNvPr>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542" name="フローチャート: 判断 541">
          <a:extLst>
            <a:ext uri="{FF2B5EF4-FFF2-40B4-BE49-F238E27FC236}">
              <a16:creationId xmlns:a16="http://schemas.microsoft.com/office/drawing/2014/main" id="{65DF91A0-8A2D-4E66-814C-E530AC2E120C}"/>
            </a:ext>
          </a:extLst>
        </xdr:cNvPr>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76835</xdr:rowOff>
    </xdr:from>
    <xdr:to>
      <xdr:col>76</xdr:col>
      <xdr:colOff>165100</xdr:colOff>
      <xdr:row>60</xdr:row>
      <xdr:rowOff>6985</xdr:rowOff>
    </xdr:to>
    <xdr:sp macro="" textlink="">
      <xdr:nvSpPr>
        <xdr:cNvPr id="543" name="フローチャート: 判断 542">
          <a:extLst>
            <a:ext uri="{FF2B5EF4-FFF2-40B4-BE49-F238E27FC236}">
              <a16:creationId xmlns:a16="http://schemas.microsoft.com/office/drawing/2014/main" id="{D00510B9-6C4E-41E5-B4EC-3052B49827B7}"/>
            </a:ext>
          </a:extLst>
        </xdr:cNvPr>
        <xdr:cNvSpPr/>
      </xdr:nvSpPr>
      <xdr:spPr>
        <a:xfrm>
          <a:off x="14541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61595</xdr:rowOff>
    </xdr:from>
    <xdr:to>
      <xdr:col>72</xdr:col>
      <xdr:colOff>38100</xdr:colOff>
      <xdr:row>59</xdr:row>
      <xdr:rowOff>163195</xdr:rowOff>
    </xdr:to>
    <xdr:sp macro="" textlink="">
      <xdr:nvSpPr>
        <xdr:cNvPr id="544" name="フローチャート: 判断 543">
          <a:extLst>
            <a:ext uri="{FF2B5EF4-FFF2-40B4-BE49-F238E27FC236}">
              <a16:creationId xmlns:a16="http://schemas.microsoft.com/office/drawing/2014/main" id="{40FB5267-FAA7-4BDF-86D0-13CCED445663}"/>
            </a:ext>
          </a:extLst>
        </xdr:cNvPr>
        <xdr:cNvSpPr/>
      </xdr:nvSpPr>
      <xdr:spPr>
        <a:xfrm>
          <a:off x="13652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42545</xdr:rowOff>
    </xdr:from>
    <xdr:to>
      <xdr:col>67</xdr:col>
      <xdr:colOff>101600</xdr:colOff>
      <xdr:row>59</xdr:row>
      <xdr:rowOff>144145</xdr:rowOff>
    </xdr:to>
    <xdr:sp macro="" textlink="">
      <xdr:nvSpPr>
        <xdr:cNvPr id="545" name="フローチャート: 判断 544">
          <a:extLst>
            <a:ext uri="{FF2B5EF4-FFF2-40B4-BE49-F238E27FC236}">
              <a16:creationId xmlns:a16="http://schemas.microsoft.com/office/drawing/2014/main" id="{036C8ED4-09BE-4128-AD83-ECE8446EA909}"/>
            </a:ext>
          </a:extLst>
        </xdr:cNvPr>
        <xdr:cNvSpPr/>
      </xdr:nvSpPr>
      <xdr:spPr>
        <a:xfrm>
          <a:off x="12763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464F6D0D-D715-4816-AD08-195433C2550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907AEF0A-4583-4BD2-A771-5216592513D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1EB02976-7CA5-4837-97A1-9201C18D528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A39BC0E1-B8CF-4EE4-9DD5-068C4CCAFBA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523881EC-0927-417B-95A7-D6302F4F262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xdr:rowOff>
    </xdr:from>
    <xdr:to>
      <xdr:col>85</xdr:col>
      <xdr:colOff>177800</xdr:colOff>
      <xdr:row>60</xdr:row>
      <xdr:rowOff>102235</xdr:rowOff>
    </xdr:to>
    <xdr:sp macro="" textlink="">
      <xdr:nvSpPr>
        <xdr:cNvPr id="551" name="楕円 550">
          <a:extLst>
            <a:ext uri="{FF2B5EF4-FFF2-40B4-BE49-F238E27FC236}">
              <a16:creationId xmlns:a16="http://schemas.microsoft.com/office/drawing/2014/main" id="{5E10D578-8F61-4ED4-9665-4AC7F2C3B701}"/>
            </a:ext>
          </a:extLst>
        </xdr:cNvPr>
        <xdr:cNvSpPr/>
      </xdr:nvSpPr>
      <xdr:spPr>
        <a:xfrm>
          <a:off x="162687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150512</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CE8334DB-1B78-403B-AB37-6A5175161289}"/>
            </a:ext>
          </a:extLst>
        </xdr:cNvPr>
        <xdr:cNvSpPr txBox="1"/>
      </xdr:nvSpPr>
      <xdr:spPr>
        <a:xfrm>
          <a:off x="16357600" y="1026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139700</xdr:rowOff>
    </xdr:from>
    <xdr:to>
      <xdr:col>81</xdr:col>
      <xdr:colOff>101600</xdr:colOff>
      <xdr:row>60</xdr:row>
      <xdr:rowOff>69850</xdr:rowOff>
    </xdr:to>
    <xdr:sp macro="" textlink="">
      <xdr:nvSpPr>
        <xdr:cNvPr id="553" name="楕円 552">
          <a:extLst>
            <a:ext uri="{FF2B5EF4-FFF2-40B4-BE49-F238E27FC236}">
              <a16:creationId xmlns:a16="http://schemas.microsoft.com/office/drawing/2014/main" id="{322C267F-C250-446C-AFEE-38ADEC435EED}"/>
            </a:ext>
          </a:extLst>
        </xdr:cNvPr>
        <xdr:cNvSpPr/>
      </xdr:nvSpPr>
      <xdr:spPr>
        <a:xfrm>
          <a:off x="15430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19050</xdr:rowOff>
    </xdr:from>
    <xdr:to>
      <xdr:col>85</xdr:col>
      <xdr:colOff>127000</xdr:colOff>
      <xdr:row>60</xdr:row>
      <xdr:rowOff>51435</xdr:rowOff>
    </xdr:to>
    <xdr:cxnSp macro="">
      <xdr:nvCxnSpPr>
        <xdr:cNvPr id="554" name="直線コネクタ 553">
          <a:extLst>
            <a:ext uri="{FF2B5EF4-FFF2-40B4-BE49-F238E27FC236}">
              <a16:creationId xmlns:a16="http://schemas.microsoft.com/office/drawing/2014/main" id="{CBFDCFBD-27B7-4FA7-8E7D-6A2FDA3858CA}"/>
            </a:ext>
          </a:extLst>
        </xdr:cNvPr>
        <xdr:cNvCxnSpPr/>
      </xdr:nvCxnSpPr>
      <xdr:spPr>
        <a:xfrm>
          <a:off x="15481300" y="1030605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103505</xdr:rowOff>
    </xdr:from>
    <xdr:to>
      <xdr:col>76</xdr:col>
      <xdr:colOff>165100</xdr:colOff>
      <xdr:row>60</xdr:row>
      <xdr:rowOff>33655</xdr:rowOff>
    </xdr:to>
    <xdr:sp macro="" textlink="">
      <xdr:nvSpPr>
        <xdr:cNvPr id="555" name="楕円 554">
          <a:extLst>
            <a:ext uri="{FF2B5EF4-FFF2-40B4-BE49-F238E27FC236}">
              <a16:creationId xmlns:a16="http://schemas.microsoft.com/office/drawing/2014/main" id="{54625241-180C-45CD-B31E-983B97E472ED}"/>
            </a:ext>
          </a:extLst>
        </xdr:cNvPr>
        <xdr:cNvSpPr/>
      </xdr:nvSpPr>
      <xdr:spPr>
        <a:xfrm>
          <a:off x="145415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154305</xdr:rowOff>
    </xdr:from>
    <xdr:to>
      <xdr:col>81</xdr:col>
      <xdr:colOff>50800</xdr:colOff>
      <xdr:row>60</xdr:row>
      <xdr:rowOff>19050</xdr:rowOff>
    </xdr:to>
    <xdr:cxnSp macro="">
      <xdr:nvCxnSpPr>
        <xdr:cNvPr id="556" name="直線コネクタ 555">
          <a:extLst>
            <a:ext uri="{FF2B5EF4-FFF2-40B4-BE49-F238E27FC236}">
              <a16:creationId xmlns:a16="http://schemas.microsoft.com/office/drawing/2014/main" id="{0235A42C-00F5-484D-97E5-66EE24F952E1}"/>
            </a:ext>
          </a:extLst>
        </xdr:cNvPr>
        <xdr:cNvCxnSpPr/>
      </xdr:nvCxnSpPr>
      <xdr:spPr>
        <a:xfrm>
          <a:off x="14592300" y="102698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38735</xdr:rowOff>
    </xdr:from>
    <xdr:to>
      <xdr:col>72</xdr:col>
      <xdr:colOff>38100</xdr:colOff>
      <xdr:row>59</xdr:row>
      <xdr:rowOff>140335</xdr:rowOff>
    </xdr:to>
    <xdr:sp macro="" textlink="">
      <xdr:nvSpPr>
        <xdr:cNvPr id="557" name="楕円 556">
          <a:extLst>
            <a:ext uri="{FF2B5EF4-FFF2-40B4-BE49-F238E27FC236}">
              <a16:creationId xmlns:a16="http://schemas.microsoft.com/office/drawing/2014/main" id="{A43D7CB4-78E0-4E24-B808-D5BD3E18F45D}"/>
            </a:ext>
          </a:extLst>
        </xdr:cNvPr>
        <xdr:cNvSpPr/>
      </xdr:nvSpPr>
      <xdr:spPr>
        <a:xfrm>
          <a:off x="13652500" y="101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89535</xdr:rowOff>
    </xdr:from>
    <xdr:to>
      <xdr:col>76</xdr:col>
      <xdr:colOff>114300</xdr:colOff>
      <xdr:row>59</xdr:row>
      <xdr:rowOff>154305</xdr:rowOff>
    </xdr:to>
    <xdr:cxnSp macro="">
      <xdr:nvCxnSpPr>
        <xdr:cNvPr id="558" name="直線コネクタ 557">
          <a:extLst>
            <a:ext uri="{FF2B5EF4-FFF2-40B4-BE49-F238E27FC236}">
              <a16:creationId xmlns:a16="http://schemas.microsoft.com/office/drawing/2014/main" id="{51FDCF8C-7F9D-4CF1-87C0-8F400E2546A3}"/>
            </a:ext>
          </a:extLst>
        </xdr:cNvPr>
        <xdr:cNvCxnSpPr/>
      </xdr:nvCxnSpPr>
      <xdr:spPr>
        <a:xfrm>
          <a:off x="13703300" y="1020508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95885</xdr:rowOff>
    </xdr:from>
    <xdr:to>
      <xdr:col>67</xdr:col>
      <xdr:colOff>101600</xdr:colOff>
      <xdr:row>60</xdr:row>
      <xdr:rowOff>26035</xdr:rowOff>
    </xdr:to>
    <xdr:sp macro="" textlink="">
      <xdr:nvSpPr>
        <xdr:cNvPr id="559" name="楕円 558">
          <a:extLst>
            <a:ext uri="{FF2B5EF4-FFF2-40B4-BE49-F238E27FC236}">
              <a16:creationId xmlns:a16="http://schemas.microsoft.com/office/drawing/2014/main" id="{8D578878-3FFF-4BFD-9F93-9E52A63BD86A}"/>
            </a:ext>
          </a:extLst>
        </xdr:cNvPr>
        <xdr:cNvSpPr/>
      </xdr:nvSpPr>
      <xdr:spPr>
        <a:xfrm>
          <a:off x="12763500" y="102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89535</xdr:rowOff>
    </xdr:from>
    <xdr:to>
      <xdr:col>71</xdr:col>
      <xdr:colOff>177800</xdr:colOff>
      <xdr:row>59</xdr:row>
      <xdr:rowOff>146685</xdr:rowOff>
    </xdr:to>
    <xdr:cxnSp macro="">
      <xdr:nvCxnSpPr>
        <xdr:cNvPr id="560" name="直線コネクタ 559">
          <a:extLst>
            <a:ext uri="{FF2B5EF4-FFF2-40B4-BE49-F238E27FC236}">
              <a16:creationId xmlns:a16="http://schemas.microsoft.com/office/drawing/2014/main" id="{A0B7F7E1-7A78-45D2-BB51-CF806F8E88E0}"/>
            </a:ext>
          </a:extLst>
        </xdr:cNvPr>
        <xdr:cNvCxnSpPr/>
      </xdr:nvCxnSpPr>
      <xdr:spPr>
        <a:xfrm flipV="1">
          <a:off x="12814300" y="1020508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48277</xdr:rowOff>
    </xdr:from>
    <xdr:ext cx="405111" cy="259045"/>
    <xdr:sp macro="" textlink="">
      <xdr:nvSpPr>
        <xdr:cNvPr id="561" name="n_1aveValue【学校施設】&#10;有形固定資産減価償却率">
          <a:extLst>
            <a:ext uri="{FF2B5EF4-FFF2-40B4-BE49-F238E27FC236}">
              <a16:creationId xmlns:a16="http://schemas.microsoft.com/office/drawing/2014/main" id="{FAB925C6-2A20-488B-96DF-5EE3B10D5561}"/>
            </a:ext>
          </a:extLst>
        </xdr:cNvPr>
        <xdr:cNvSpPr txBox="1"/>
      </xdr:nvSpPr>
      <xdr:spPr>
        <a:xfrm>
          <a:off x="152660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23512</xdr:rowOff>
    </xdr:from>
    <xdr:ext cx="405111" cy="259045"/>
    <xdr:sp macro="" textlink="">
      <xdr:nvSpPr>
        <xdr:cNvPr id="562" name="n_2aveValue【学校施設】&#10;有形固定資産減価償却率">
          <a:extLst>
            <a:ext uri="{FF2B5EF4-FFF2-40B4-BE49-F238E27FC236}">
              <a16:creationId xmlns:a16="http://schemas.microsoft.com/office/drawing/2014/main" id="{29526C41-695A-46AB-8BE5-DDF197D0D186}"/>
            </a:ext>
          </a:extLst>
        </xdr:cNvPr>
        <xdr:cNvSpPr txBox="1"/>
      </xdr:nvSpPr>
      <xdr:spPr>
        <a:xfrm>
          <a:off x="14389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154322</xdr:rowOff>
    </xdr:from>
    <xdr:ext cx="405111" cy="259045"/>
    <xdr:sp macro="" textlink="">
      <xdr:nvSpPr>
        <xdr:cNvPr id="563" name="n_3aveValue【学校施設】&#10;有形固定資産減価償却率">
          <a:extLst>
            <a:ext uri="{FF2B5EF4-FFF2-40B4-BE49-F238E27FC236}">
              <a16:creationId xmlns:a16="http://schemas.microsoft.com/office/drawing/2014/main" id="{D6C00CAA-B6BE-4C64-BD3B-AA560D89107A}"/>
            </a:ext>
          </a:extLst>
        </xdr:cNvPr>
        <xdr:cNvSpPr txBox="1"/>
      </xdr:nvSpPr>
      <xdr:spPr>
        <a:xfrm>
          <a:off x="13500744" y="1026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160672</xdr:rowOff>
    </xdr:from>
    <xdr:ext cx="405111" cy="259045"/>
    <xdr:sp macro="" textlink="">
      <xdr:nvSpPr>
        <xdr:cNvPr id="564" name="n_4aveValue【学校施設】&#10;有形固定資産減価償却率">
          <a:extLst>
            <a:ext uri="{FF2B5EF4-FFF2-40B4-BE49-F238E27FC236}">
              <a16:creationId xmlns:a16="http://schemas.microsoft.com/office/drawing/2014/main" id="{3C39226E-055A-4F24-AE47-B522D85361F4}"/>
            </a:ext>
          </a:extLst>
        </xdr:cNvPr>
        <xdr:cNvSpPr txBox="1"/>
      </xdr:nvSpPr>
      <xdr:spPr>
        <a:xfrm>
          <a:off x="12611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60977</xdr:rowOff>
    </xdr:from>
    <xdr:ext cx="405111" cy="259045"/>
    <xdr:sp macro="" textlink="">
      <xdr:nvSpPr>
        <xdr:cNvPr id="565" name="n_1mainValue【学校施設】&#10;有形固定資産減価償却率">
          <a:extLst>
            <a:ext uri="{FF2B5EF4-FFF2-40B4-BE49-F238E27FC236}">
              <a16:creationId xmlns:a16="http://schemas.microsoft.com/office/drawing/2014/main" id="{BFA5E6F1-DB2E-44E9-9D64-34EE28ED66EF}"/>
            </a:ext>
          </a:extLst>
        </xdr:cNvPr>
        <xdr:cNvSpPr txBox="1"/>
      </xdr:nvSpPr>
      <xdr:spPr>
        <a:xfrm>
          <a:off x="15266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24782</xdr:rowOff>
    </xdr:from>
    <xdr:ext cx="405111" cy="259045"/>
    <xdr:sp macro="" textlink="">
      <xdr:nvSpPr>
        <xdr:cNvPr id="566" name="n_2mainValue【学校施設】&#10;有形固定資産減価償却率">
          <a:extLst>
            <a:ext uri="{FF2B5EF4-FFF2-40B4-BE49-F238E27FC236}">
              <a16:creationId xmlns:a16="http://schemas.microsoft.com/office/drawing/2014/main" id="{C94C89CF-282D-4D7A-8520-6FAA471BA9EB}"/>
            </a:ext>
          </a:extLst>
        </xdr:cNvPr>
        <xdr:cNvSpPr txBox="1"/>
      </xdr:nvSpPr>
      <xdr:spPr>
        <a:xfrm>
          <a:off x="14389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156862</xdr:rowOff>
    </xdr:from>
    <xdr:ext cx="405111" cy="259045"/>
    <xdr:sp macro="" textlink="">
      <xdr:nvSpPr>
        <xdr:cNvPr id="567" name="n_3mainValue【学校施設】&#10;有形固定資産減価償却率">
          <a:extLst>
            <a:ext uri="{FF2B5EF4-FFF2-40B4-BE49-F238E27FC236}">
              <a16:creationId xmlns:a16="http://schemas.microsoft.com/office/drawing/2014/main" id="{EB258F58-7439-46AD-9201-85319BC25F8B}"/>
            </a:ext>
          </a:extLst>
        </xdr:cNvPr>
        <xdr:cNvSpPr txBox="1"/>
      </xdr:nvSpPr>
      <xdr:spPr>
        <a:xfrm>
          <a:off x="13500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17162</xdr:rowOff>
    </xdr:from>
    <xdr:ext cx="405111" cy="259045"/>
    <xdr:sp macro="" textlink="">
      <xdr:nvSpPr>
        <xdr:cNvPr id="568" name="n_4mainValue【学校施設】&#10;有形固定資産減価償却率">
          <a:extLst>
            <a:ext uri="{FF2B5EF4-FFF2-40B4-BE49-F238E27FC236}">
              <a16:creationId xmlns:a16="http://schemas.microsoft.com/office/drawing/2014/main" id="{60A672EC-1C81-4958-B647-277387B548C6}"/>
            </a:ext>
          </a:extLst>
        </xdr:cNvPr>
        <xdr:cNvSpPr txBox="1"/>
      </xdr:nvSpPr>
      <xdr:spPr>
        <a:xfrm>
          <a:off x="126117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4ED8A855-1940-4B2E-92DE-CB7302489BF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44159F5C-B654-40B2-AD7A-E2A5F2E8204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40E09276-E012-453B-9FC9-FBAE3B4D1DC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13BB42D2-CBD4-4F97-A5EE-70627E43D10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7B1756F6-1671-435D-A90D-E1DA44DCD07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F14117EC-CA76-4ED0-8DE1-794D543529C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09B21982-FE3B-4FD6-8BCD-08A98343DDC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45C06440-3E64-4B22-A188-D3759391194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0BF61CF3-FA76-4F78-95C3-0A8F63CA767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220ABF31-E235-4650-893E-3D1DE0E03DC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6DA04FF2-D5A5-4AF4-8282-D7D0C58E7E33}"/>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id="{17BE0C98-6FB2-462D-97C5-3E74CA2DF4AE}"/>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09962E55-58C7-49FA-AA50-5823577C062C}"/>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a:extLst>
            <a:ext uri="{FF2B5EF4-FFF2-40B4-BE49-F238E27FC236}">
              <a16:creationId xmlns:a16="http://schemas.microsoft.com/office/drawing/2014/main" id="{4FB09845-F532-444C-91DA-0769506F82EB}"/>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D392195D-0F11-477D-95CF-434026068D54}"/>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4" name="テキスト ボックス 583">
          <a:extLst>
            <a:ext uri="{FF2B5EF4-FFF2-40B4-BE49-F238E27FC236}">
              <a16:creationId xmlns:a16="http://schemas.microsoft.com/office/drawing/2014/main" id="{B2FC28F7-A639-4637-AED9-4A8E58F0CEA9}"/>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2CC10A67-6C3F-4D3F-B0FD-F7274CD8050F}"/>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6" name="テキスト ボックス 585">
          <a:extLst>
            <a:ext uri="{FF2B5EF4-FFF2-40B4-BE49-F238E27FC236}">
              <a16:creationId xmlns:a16="http://schemas.microsoft.com/office/drawing/2014/main" id="{9D07DE60-FD89-4713-B69C-D7F46C16B49A}"/>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DE00A5FF-9E9C-4004-8275-477E5E338BD6}"/>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8" name="テキスト ボックス 587">
          <a:extLst>
            <a:ext uri="{FF2B5EF4-FFF2-40B4-BE49-F238E27FC236}">
              <a16:creationId xmlns:a16="http://schemas.microsoft.com/office/drawing/2014/main" id="{880ADDEA-D9DA-4B33-954C-0B5832C906C1}"/>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8F0606A6-97FD-4BCB-818E-6999B09405A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a:extLst>
            <a:ext uri="{FF2B5EF4-FFF2-40B4-BE49-F238E27FC236}">
              <a16:creationId xmlns:a16="http://schemas.microsoft.com/office/drawing/2014/main" id="{4651CAF4-5149-40CC-A165-B652655D9F15}"/>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4D9CA86D-62A7-4761-B32D-2F0539409AF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114757</xdr:rowOff>
    </xdr:from>
    <xdr:to>
      <xdr:col>116</xdr:col>
      <xdr:colOff>62864</xdr:colOff>
      <xdr:row>63</xdr:row>
      <xdr:rowOff>129997</xdr:rowOff>
    </xdr:to>
    <xdr:cxnSp macro="">
      <xdr:nvCxnSpPr>
        <xdr:cNvPr id="592" name="直線コネクタ 591">
          <a:extLst>
            <a:ext uri="{FF2B5EF4-FFF2-40B4-BE49-F238E27FC236}">
              <a16:creationId xmlns:a16="http://schemas.microsoft.com/office/drawing/2014/main" id="{73901835-0327-496F-8097-82706D7A6978}"/>
            </a:ext>
          </a:extLst>
        </xdr:cNvPr>
        <xdr:cNvCxnSpPr/>
      </xdr:nvCxnSpPr>
      <xdr:spPr>
        <a:xfrm flipV="1">
          <a:off x="22160864" y="9715957"/>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133824</xdr:rowOff>
    </xdr:from>
    <xdr:ext cx="469744" cy="259045"/>
    <xdr:sp macro="" textlink="">
      <xdr:nvSpPr>
        <xdr:cNvPr id="593" name="【学校施設】&#10;一人当たり面積最小値テキスト">
          <a:extLst>
            <a:ext uri="{FF2B5EF4-FFF2-40B4-BE49-F238E27FC236}">
              <a16:creationId xmlns:a16="http://schemas.microsoft.com/office/drawing/2014/main" id="{F8188A54-DBBC-47D9-854B-7743C19BADA3}"/>
            </a:ext>
          </a:extLst>
        </xdr:cNvPr>
        <xdr:cNvSpPr txBox="1"/>
      </xdr:nvSpPr>
      <xdr:spPr>
        <a:xfrm>
          <a:off x="22199600" y="1093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129997</xdr:rowOff>
    </xdr:from>
    <xdr:to>
      <xdr:col>116</xdr:col>
      <xdr:colOff>152400</xdr:colOff>
      <xdr:row>63</xdr:row>
      <xdr:rowOff>129997</xdr:rowOff>
    </xdr:to>
    <xdr:cxnSp macro="">
      <xdr:nvCxnSpPr>
        <xdr:cNvPr id="594" name="直線コネクタ 593">
          <a:extLst>
            <a:ext uri="{FF2B5EF4-FFF2-40B4-BE49-F238E27FC236}">
              <a16:creationId xmlns:a16="http://schemas.microsoft.com/office/drawing/2014/main" id="{0A6EFFAF-D976-4E2F-9A77-4A332E908C02}"/>
            </a:ext>
          </a:extLst>
        </xdr:cNvPr>
        <xdr:cNvCxnSpPr/>
      </xdr:nvCxnSpPr>
      <xdr:spPr>
        <a:xfrm>
          <a:off x="22072600" y="1093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61434</xdr:rowOff>
    </xdr:from>
    <xdr:ext cx="534377" cy="259045"/>
    <xdr:sp macro="" textlink="">
      <xdr:nvSpPr>
        <xdr:cNvPr id="595" name="【学校施設】&#10;一人当たり面積最大値テキスト">
          <a:extLst>
            <a:ext uri="{FF2B5EF4-FFF2-40B4-BE49-F238E27FC236}">
              <a16:creationId xmlns:a16="http://schemas.microsoft.com/office/drawing/2014/main" id="{C6749D2D-25D6-4ABE-9998-D81A4A0D2B97}"/>
            </a:ext>
          </a:extLst>
        </xdr:cNvPr>
        <xdr:cNvSpPr txBox="1"/>
      </xdr:nvSpPr>
      <xdr:spPr>
        <a:xfrm>
          <a:off x="22199600" y="949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114757</xdr:rowOff>
    </xdr:from>
    <xdr:to>
      <xdr:col>116</xdr:col>
      <xdr:colOff>152400</xdr:colOff>
      <xdr:row>56</xdr:row>
      <xdr:rowOff>114757</xdr:rowOff>
    </xdr:to>
    <xdr:cxnSp macro="">
      <xdr:nvCxnSpPr>
        <xdr:cNvPr id="596" name="直線コネクタ 595">
          <a:extLst>
            <a:ext uri="{FF2B5EF4-FFF2-40B4-BE49-F238E27FC236}">
              <a16:creationId xmlns:a16="http://schemas.microsoft.com/office/drawing/2014/main" id="{CCCCAA9C-8D9E-4DFA-80CC-9923F1EF7958}"/>
            </a:ext>
          </a:extLst>
        </xdr:cNvPr>
        <xdr:cNvCxnSpPr/>
      </xdr:nvCxnSpPr>
      <xdr:spPr>
        <a:xfrm>
          <a:off x="22072600" y="971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128668</xdr:rowOff>
    </xdr:from>
    <xdr:ext cx="469744" cy="259045"/>
    <xdr:sp macro="" textlink="">
      <xdr:nvSpPr>
        <xdr:cNvPr id="597" name="【学校施設】&#10;一人当たり面積平均値テキスト">
          <a:extLst>
            <a:ext uri="{FF2B5EF4-FFF2-40B4-BE49-F238E27FC236}">
              <a16:creationId xmlns:a16="http://schemas.microsoft.com/office/drawing/2014/main" id="{D5FFF101-0AE7-4367-977D-7232F7879B7C}"/>
            </a:ext>
          </a:extLst>
        </xdr:cNvPr>
        <xdr:cNvSpPr txBox="1"/>
      </xdr:nvSpPr>
      <xdr:spPr>
        <a:xfrm>
          <a:off x="22199600" y="10587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105791</xdr:rowOff>
    </xdr:from>
    <xdr:to>
      <xdr:col>116</xdr:col>
      <xdr:colOff>114300</xdr:colOff>
      <xdr:row>63</xdr:row>
      <xdr:rowOff>35941</xdr:rowOff>
    </xdr:to>
    <xdr:sp macro="" textlink="">
      <xdr:nvSpPr>
        <xdr:cNvPr id="598" name="フローチャート: 判断 597">
          <a:extLst>
            <a:ext uri="{FF2B5EF4-FFF2-40B4-BE49-F238E27FC236}">
              <a16:creationId xmlns:a16="http://schemas.microsoft.com/office/drawing/2014/main" id="{908A33A8-B071-4168-9BE3-BEA30517A5B7}"/>
            </a:ext>
          </a:extLst>
        </xdr:cNvPr>
        <xdr:cNvSpPr/>
      </xdr:nvSpPr>
      <xdr:spPr>
        <a:xfrm>
          <a:off x="22110700" y="1073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107315</xdr:rowOff>
    </xdr:from>
    <xdr:to>
      <xdr:col>112</xdr:col>
      <xdr:colOff>38100</xdr:colOff>
      <xdr:row>63</xdr:row>
      <xdr:rowOff>37465</xdr:rowOff>
    </xdr:to>
    <xdr:sp macro="" textlink="">
      <xdr:nvSpPr>
        <xdr:cNvPr id="599" name="フローチャート: 判断 598">
          <a:extLst>
            <a:ext uri="{FF2B5EF4-FFF2-40B4-BE49-F238E27FC236}">
              <a16:creationId xmlns:a16="http://schemas.microsoft.com/office/drawing/2014/main" id="{E9D70697-AFEF-48F8-B7DB-F3F2D74E50C4}"/>
            </a:ext>
          </a:extLst>
        </xdr:cNvPr>
        <xdr:cNvSpPr/>
      </xdr:nvSpPr>
      <xdr:spPr>
        <a:xfrm>
          <a:off x="21272500" y="1073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114554</xdr:rowOff>
    </xdr:from>
    <xdr:to>
      <xdr:col>107</xdr:col>
      <xdr:colOff>101600</xdr:colOff>
      <xdr:row>63</xdr:row>
      <xdr:rowOff>44704</xdr:rowOff>
    </xdr:to>
    <xdr:sp macro="" textlink="">
      <xdr:nvSpPr>
        <xdr:cNvPr id="600" name="フローチャート: 判断 599">
          <a:extLst>
            <a:ext uri="{FF2B5EF4-FFF2-40B4-BE49-F238E27FC236}">
              <a16:creationId xmlns:a16="http://schemas.microsoft.com/office/drawing/2014/main" id="{C4FDBA0F-A32D-4741-AC9A-2C7636053055}"/>
            </a:ext>
          </a:extLst>
        </xdr:cNvPr>
        <xdr:cNvSpPr/>
      </xdr:nvSpPr>
      <xdr:spPr>
        <a:xfrm>
          <a:off x="20383500" y="1074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134747</xdr:rowOff>
    </xdr:from>
    <xdr:to>
      <xdr:col>102</xdr:col>
      <xdr:colOff>165100</xdr:colOff>
      <xdr:row>63</xdr:row>
      <xdr:rowOff>64897</xdr:rowOff>
    </xdr:to>
    <xdr:sp macro="" textlink="">
      <xdr:nvSpPr>
        <xdr:cNvPr id="601" name="フローチャート: 判断 600">
          <a:extLst>
            <a:ext uri="{FF2B5EF4-FFF2-40B4-BE49-F238E27FC236}">
              <a16:creationId xmlns:a16="http://schemas.microsoft.com/office/drawing/2014/main" id="{66BC8E68-64D2-4399-BF20-8FDB8CEA397A}"/>
            </a:ext>
          </a:extLst>
        </xdr:cNvPr>
        <xdr:cNvSpPr/>
      </xdr:nvSpPr>
      <xdr:spPr>
        <a:xfrm>
          <a:off x="194945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129260</xdr:rowOff>
    </xdr:from>
    <xdr:to>
      <xdr:col>98</xdr:col>
      <xdr:colOff>38100</xdr:colOff>
      <xdr:row>63</xdr:row>
      <xdr:rowOff>59410</xdr:rowOff>
    </xdr:to>
    <xdr:sp macro="" textlink="">
      <xdr:nvSpPr>
        <xdr:cNvPr id="602" name="フローチャート: 判断 601">
          <a:extLst>
            <a:ext uri="{FF2B5EF4-FFF2-40B4-BE49-F238E27FC236}">
              <a16:creationId xmlns:a16="http://schemas.microsoft.com/office/drawing/2014/main" id="{70B2ACC8-5A37-491A-8A76-469F6A25521A}"/>
            </a:ext>
          </a:extLst>
        </xdr:cNvPr>
        <xdr:cNvSpPr/>
      </xdr:nvSpPr>
      <xdr:spPr>
        <a:xfrm>
          <a:off x="18605500" y="107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5F5EA5E7-1916-4569-BEBA-077AEC6100D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2AF1D221-DCA7-4124-851B-F295E1CBA58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BD71A1BC-18D5-462E-9F0B-7F644C4FE76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5D718019-3BF7-4E4A-8D9C-DCC99F295F4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794C5B5A-2697-430A-9369-8F996265DA0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3454</xdr:rowOff>
    </xdr:from>
    <xdr:to>
      <xdr:col>116</xdr:col>
      <xdr:colOff>114300</xdr:colOff>
      <xdr:row>63</xdr:row>
      <xdr:rowOff>105054</xdr:rowOff>
    </xdr:to>
    <xdr:sp macro="" textlink="">
      <xdr:nvSpPr>
        <xdr:cNvPr id="608" name="楕円 607">
          <a:extLst>
            <a:ext uri="{FF2B5EF4-FFF2-40B4-BE49-F238E27FC236}">
              <a16:creationId xmlns:a16="http://schemas.microsoft.com/office/drawing/2014/main" id="{6C065C4E-B19E-45D5-8F4D-9281A6647235}"/>
            </a:ext>
          </a:extLst>
        </xdr:cNvPr>
        <xdr:cNvSpPr/>
      </xdr:nvSpPr>
      <xdr:spPr>
        <a:xfrm>
          <a:off x="22110700" y="108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89831</xdr:rowOff>
    </xdr:from>
    <xdr:ext cx="469744" cy="259045"/>
    <xdr:sp macro="" textlink="">
      <xdr:nvSpPr>
        <xdr:cNvPr id="609" name="【学校施設】&#10;一人当たり面積該当値テキスト">
          <a:extLst>
            <a:ext uri="{FF2B5EF4-FFF2-40B4-BE49-F238E27FC236}">
              <a16:creationId xmlns:a16="http://schemas.microsoft.com/office/drawing/2014/main" id="{A5E0A37F-4EED-4403-8219-E53323B53242}"/>
            </a:ext>
          </a:extLst>
        </xdr:cNvPr>
        <xdr:cNvSpPr txBox="1"/>
      </xdr:nvSpPr>
      <xdr:spPr>
        <a:xfrm>
          <a:off x="22199600" y="10719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4597</xdr:rowOff>
    </xdr:from>
    <xdr:to>
      <xdr:col>112</xdr:col>
      <xdr:colOff>38100</xdr:colOff>
      <xdr:row>63</xdr:row>
      <xdr:rowOff>106197</xdr:rowOff>
    </xdr:to>
    <xdr:sp macro="" textlink="">
      <xdr:nvSpPr>
        <xdr:cNvPr id="610" name="楕円 609">
          <a:extLst>
            <a:ext uri="{FF2B5EF4-FFF2-40B4-BE49-F238E27FC236}">
              <a16:creationId xmlns:a16="http://schemas.microsoft.com/office/drawing/2014/main" id="{9C00E74C-4A5E-4EEC-A191-E86BAB37D6FC}"/>
            </a:ext>
          </a:extLst>
        </xdr:cNvPr>
        <xdr:cNvSpPr/>
      </xdr:nvSpPr>
      <xdr:spPr>
        <a:xfrm>
          <a:off x="21272500" y="1080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54254</xdr:rowOff>
    </xdr:from>
    <xdr:to>
      <xdr:col>116</xdr:col>
      <xdr:colOff>63500</xdr:colOff>
      <xdr:row>63</xdr:row>
      <xdr:rowOff>55397</xdr:rowOff>
    </xdr:to>
    <xdr:cxnSp macro="">
      <xdr:nvCxnSpPr>
        <xdr:cNvPr id="611" name="直線コネクタ 610">
          <a:extLst>
            <a:ext uri="{FF2B5EF4-FFF2-40B4-BE49-F238E27FC236}">
              <a16:creationId xmlns:a16="http://schemas.microsoft.com/office/drawing/2014/main" id="{59F82AAF-6A66-44F5-8889-9AEAE7BCBDC9}"/>
            </a:ext>
          </a:extLst>
        </xdr:cNvPr>
        <xdr:cNvCxnSpPr/>
      </xdr:nvCxnSpPr>
      <xdr:spPr>
        <a:xfrm flipV="1">
          <a:off x="21323300" y="10855604"/>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8179</xdr:rowOff>
    </xdr:from>
    <xdr:to>
      <xdr:col>107</xdr:col>
      <xdr:colOff>101600</xdr:colOff>
      <xdr:row>63</xdr:row>
      <xdr:rowOff>109779</xdr:rowOff>
    </xdr:to>
    <xdr:sp macro="" textlink="">
      <xdr:nvSpPr>
        <xdr:cNvPr id="612" name="楕円 611">
          <a:extLst>
            <a:ext uri="{FF2B5EF4-FFF2-40B4-BE49-F238E27FC236}">
              <a16:creationId xmlns:a16="http://schemas.microsoft.com/office/drawing/2014/main" id="{F5EA7F1D-73A7-42E5-B0F1-B1CD667C5FD2}"/>
            </a:ext>
          </a:extLst>
        </xdr:cNvPr>
        <xdr:cNvSpPr/>
      </xdr:nvSpPr>
      <xdr:spPr>
        <a:xfrm>
          <a:off x="20383500" y="1080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55397</xdr:rowOff>
    </xdr:from>
    <xdr:to>
      <xdr:col>111</xdr:col>
      <xdr:colOff>177800</xdr:colOff>
      <xdr:row>63</xdr:row>
      <xdr:rowOff>58979</xdr:rowOff>
    </xdr:to>
    <xdr:cxnSp macro="">
      <xdr:nvCxnSpPr>
        <xdr:cNvPr id="613" name="直線コネクタ 612">
          <a:extLst>
            <a:ext uri="{FF2B5EF4-FFF2-40B4-BE49-F238E27FC236}">
              <a16:creationId xmlns:a16="http://schemas.microsoft.com/office/drawing/2014/main" id="{0CAB157E-0B4B-4CF7-8088-4B748D86B051}"/>
            </a:ext>
          </a:extLst>
        </xdr:cNvPr>
        <xdr:cNvCxnSpPr/>
      </xdr:nvCxnSpPr>
      <xdr:spPr>
        <a:xfrm flipV="1">
          <a:off x="20434300" y="10856747"/>
          <a:ext cx="889000" cy="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178</xdr:rowOff>
    </xdr:from>
    <xdr:to>
      <xdr:col>102</xdr:col>
      <xdr:colOff>165100</xdr:colOff>
      <xdr:row>63</xdr:row>
      <xdr:rowOff>101778</xdr:rowOff>
    </xdr:to>
    <xdr:sp macro="" textlink="">
      <xdr:nvSpPr>
        <xdr:cNvPr id="614" name="楕円 613">
          <a:extLst>
            <a:ext uri="{FF2B5EF4-FFF2-40B4-BE49-F238E27FC236}">
              <a16:creationId xmlns:a16="http://schemas.microsoft.com/office/drawing/2014/main" id="{19AF6222-D755-4872-9E1C-FF1BDBDAB20E}"/>
            </a:ext>
          </a:extLst>
        </xdr:cNvPr>
        <xdr:cNvSpPr/>
      </xdr:nvSpPr>
      <xdr:spPr>
        <a:xfrm>
          <a:off x="19494500" y="1080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50978</xdr:rowOff>
    </xdr:from>
    <xdr:to>
      <xdr:col>107</xdr:col>
      <xdr:colOff>50800</xdr:colOff>
      <xdr:row>63</xdr:row>
      <xdr:rowOff>58979</xdr:rowOff>
    </xdr:to>
    <xdr:cxnSp macro="">
      <xdr:nvCxnSpPr>
        <xdr:cNvPr id="615" name="直線コネクタ 614">
          <a:extLst>
            <a:ext uri="{FF2B5EF4-FFF2-40B4-BE49-F238E27FC236}">
              <a16:creationId xmlns:a16="http://schemas.microsoft.com/office/drawing/2014/main" id="{8220FCF2-5BC3-4A43-8940-C0153F655E0A}"/>
            </a:ext>
          </a:extLst>
        </xdr:cNvPr>
        <xdr:cNvCxnSpPr/>
      </xdr:nvCxnSpPr>
      <xdr:spPr>
        <a:xfrm>
          <a:off x="19545300" y="10852328"/>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20980</xdr:rowOff>
    </xdr:from>
    <xdr:to>
      <xdr:col>98</xdr:col>
      <xdr:colOff>38100</xdr:colOff>
      <xdr:row>63</xdr:row>
      <xdr:rowOff>122580</xdr:rowOff>
    </xdr:to>
    <xdr:sp macro="" textlink="">
      <xdr:nvSpPr>
        <xdr:cNvPr id="616" name="楕円 615">
          <a:extLst>
            <a:ext uri="{FF2B5EF4-FFF2-40B4-BE49-F238E27FC236}">
              <a16:creationId xmlns:a16="http://schemas.microsoft.com/office/drawing/2014/main" id="{D196C030-418A-48C4-B5DF-47331B8F87AC}"/>
            </a:ext>
          </a:extLst>
        </xdr:cNvPr>
        <xdr:cNvSpPr/>
      </xdr:nvSpPr>
      <xdr:spPr>
        <a:xfrm>
          <a:off x="18605500" y="1082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50978</xdr:rowOff>
    </xdr:from>
    <xdr:to>
      <xdr:col>102</xdr:col>
      <xdr:colOff>114300</xdr:colOff>
      <xdr:row>63</xdr:row>
      <xdr:rowOff>71780</xdr:rowOff>
    </xdr:to>
    <xdr:cxnSp macro="">
      <xdr:nvCxnSpPr>
        <xdr:cNvPr id="617" name="直線コネクタ 616">
          <a:extLst>
            <a:ext uri="{FF2B5EF4-FFF2-40B4-BE49-F238E27FC236}">
              <a16:creationId xmlns:a16="http://schemas.microsoft.com/office/drawing/2014/main" id="{27FAC931-ACC7-4B7B-8E70-10898AAED85D}"/>
            </a:ext>
          </a:extLst>
        </xdr:cNvPr>
        <xdr:cNvCxnSpPr/>
      </xdr:nvCxnSpPr>
      <xdr:spPr>
        <a:xfrm flipV="1">
          <a:off x="18656300" y="10852328"/>
          <a:ext cx="889000" cy="2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53992</xdr:rowOff>
    </xdr:from>
    <xdr:ext cx="469744" cy="259045"/>
    <xdr:sp macro="" textlink="">
      <xdr:nvSpPr>
        <xdr:cNvPr id="618" name="n_1aveValue【学校施設】&#10;一人当たり面積">
          <a:extLst>
            <a:ext uri="{FF2B5EF4-FFF2-40B4-BE49-F238E27FC236}">
              <a16:creationId xmlns:a16="http://schemas.microsoft.com/office/drawing/2014/main" id="{2FF4BD0A-FBDD-4F68-B970-322E227A59BE}"/>
            </a:ext>
          </a:extLst>
        </xdr:cNvPr>
        <xdr:cNvSpPr txBox="1"/>
      </xdr:nvSpPr>
      <xdr:spPr>
        <a:xfrm>
          <a:off x="21075727" y="1051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61231</xdr:rowOff>
    </xdr:from>
    <xdr:ext cx="469744" cy="259045"/>
    <xdr:sp macro="" textlink="">
      <xdr:nvSpPr>
        <xdr:cNvPr id="619" name="n_2aveValue【学校施設】&#10;一人当たり面積">
          <a:extLst>
            <a:ext uri="{FF2B5EF4-FFF2-40B4-BE49-F238E27FC236}">
              <a16:creationId xmlns:a16="http://schemas.microsoft.com/office/drawing/2014/main" id="{8997F5CB-3FA3-4C33-8018-BE73F5DB13A4}"/>
            </a:ext>
          </a:extLst>
        </xdr:cNvPr>
        <xdr:cNvSpPr txBox="1"/>
      </xdr:nvSpPr>
      <xdr:spPr>
        <a:xfrm>
          <a:off x="20199427" y="1051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81424</xdr:rowOff>
    </xdr:from>
    <xdr:ext cx="469744" cy="259045"/>
    <xdr:sp macro="" textlink="">
      <xdr:nvSpPr>
        <xdr:cNvPr id="620" name="n_3aveValue【学校施設】&#10;一人当たり面積">
          <a:extLst>
            <a:ext uri="{FF2B5EF4-FFF2-40B4-BE49-F238E27FC236}">
              <a16:creationId xmlns:a16="http://schemas.microsoft.com/office/drawing/2014/main" id="{024DFB61-B13B-4F31-AC60-A76F675B1BD9}"/>
            </a:ext>
          </a:extLst>
        </xdr:cNvPr>
        <xdr:cNvSpPr txBox="1"/>
      </xdr:nvSpPr>
      <xdr:spPr>
        <a:xfrm>
          <a:off x="19310427" y="1053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75937</xdr:rowOff>
    </xdr:from>
    <xdr:ext cx="469744" cy="259045"/>
    <xdr:sp macro="" textlink="">
      <xdr:nvSpPr>
        <xdr:cNvPr id="621" name="n_4aveValue【学校施設】&#10;一人当たり面積">
          <a:extLst>
            <a:ext uri="{FF2B5EF4-FFF2-40B4-BE49-F238E27FC236}">
              <a16:creationId xmlns:a16="http://schemas.microsoft.com/office/drawing/2014/main" id="{EFEEAACD-BFAB-44FC-9CA3-504F4365D33D}"/>
            </a:ext>
          </a:extLst>
        </xdr:cNvPr>
        <xdr:cNvSpPr txBox="1"/>
      </xdr:nvSpPr>
      <xdr:spPr>
        <a:xfrm>
          <a:off x="18421427" y="105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97324</xdr:rowOff>
    </xdr:from>
    <xdr:ext cx="469744" cy="259045"/>
    <xdr:sp macro="" textlink="">
      <xdr:nvSpPr>
        <xdr:cNvPr id="622" name="n_1mainValue【学校施設】&#10;一人当たり面積">
          <a:extLst>
            <a:ext uri="{FF2B5EF4-FFF2-40B4-BE49-F238E27FC236}">
              <a16:creationId xmlns:a16="http://schemas.microsoft.com/office/drawing/2014/main" id="{9F7A8BF2-36E1-4282-86B1-F23267CE55C4}"/>
            </a:ext>
          </a:extLst>
        </xdr:cNvPr>
        <xdr:cNvSpPr txBox="1"/>
      </xdr:nvSpPr>
      <xdr:spPr>
        <a:xfrm>
          <a:off x="21075727" y="10898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100906</xdr:rowOff>
    </xdr:from>
    <xdr:ext cx="469744" cy="259045"/>
    <xdr:sp macro="" textlink="">
      <xdr:nvSpPr>
        <xdr:cNvPr id="623" name="n_2mainValue【学校施設】&#10;一人当たり面積">
          <a:extLst>
            <a:ext uri="{FF2B5EF4-FFF2-40B4-BE49-F238E27FC236}">
              <a16:creationId xmlns:a16="http://schemas.microsoft.com/office/drawing/2014/main" id="{30A4FD62-A745-4F1C-AAB6-548B7B8DB8F9}"/>
            </a:ext>
          </a:extLst>
        </xdr:cNvPr>
        <xdr:cNvSpPr txBox="1"/>
      </xdr:nvSpPr>
      <xdr:spPr>
        <a:xfrm>
          <a:off x="20199427" y="1090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92905</xdr:rowOff>
    </xdr:from>
    <xdr:ext cx="469744" cy="259045"/>
    <xdr:sp macro="" textlink="">
      <xdr:nvSpPr>
        <xdr:cNvPr id="624" name="n_3mainValue【学校施設】&#10;一人当たり面積">
          <a:extLst>
            <a:ext uri="{FF2B5EF4-FFF2-40B4-BE49-F238E27FC236}">
              <a16:creationId xmlns:a16="http://schemas.microsoft.com/office/drawing/2014/main" id="{DB5D20B9-7226-40B2-A84A-031FC5F2D582}"/>
            </a:ext>
          </a:extLst>
        </xdr:cNvPr>
        <xdr:cNvSpPr txBox="1"/>
      </xdr:nvSpPr>
      <xdr:spPr>
        <a:xfrm>
          <a:off x="19310427" y="1089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113707</xdr:rowOff>
    </xdr:from>
    <xdr:ext cx="469744" cy="259045"/>
    <xdr:sp macro="" textlink="">
      <xdr:nvSpPr>
        <xdr:cNvPr id="625" name="n_4mainValue【学校施設】&#10;一人当たり面積">
          <a:extLst>
            <a:ext uri="{FF2B5EF4-FFF2-40B4-BE49-F238E27FC236}">
              <a16:creationId xmlns:a16="http://schemas.microsoft.com/office/drawing/2014/main" id="{ABC62CC4-0BF5-4CDF-9628-0455740C2712}"/>
            </a:ext>
          </a:extLst>
        </xdr:cNvPr>
        <xdr:cNvSpPr txBox="1"/>
      </xdr:nvSpPr>
      <xdr:spPr>
        <a:xfrm>
          <a:off x="18421427" y="1091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BD89CC82-0586-47A0-81A1-2F28FA654A1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ED0A1123-19BE-4630-AA0C-F3D3C93E513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07CD876D-E5F1-45CB-B11C-CBE70081CF7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F11F5C64-CD88-43E3-B674-4C047E47EC2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0AB32925-6BB1-4359-AF76-6A764C87F8F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5C741B1B-FD9E-4F42-ABA3-46B4B7B2891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5BC9AF48-0261-4264-BAF6-0A0F37C8EC5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0AC9D880-5E9E-48B0-B86F-674B841E17B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id="{8623054B-0C29-4577-8933-C6314C963BE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6E539FB6-DE24-4B6D-9DBF-3AA82C13043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id="{08D555D0-6ABB-455E-8D97-29916EF41FB2}"/>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a:extLst>
            <a:ext uri="{FF2B5EF4-FFF2-40B4-BE49-F238E27FC236}">
              <a16:creationId xmlns:a16="http://schemas.microsoft.com/office/drawing/2014/main" id="{5FD3BD61-9B81-4494-BB02-181F2AF3048A}"/>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a:extLst>
            <a:ext uri="{FF2B5EF4-FFF2-40B4-BE49-F238E27FC236}">
              <a16:creationId xmlns:a16="http://schemas.microsoft.com/office/drawing/2014/main" id="{5758E85A-937F-480C-BE20-089857AA6391}"/>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a:extLst>
            <a:ext uri="{FF2B5EF4-FFF2-40B4-BE49-F238E27FC236}">
              <a16:creationId xmlns:a16="http://schemas.microsoft.com/office/drawing/2014/main" id="{0A4FCABA-292C-4297-B15F-A0278D81F0EB}"/>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a:extLst>
            <a:ext uri="{FF2B5EF4-FFF2-40B4-BE49-F238E27FC236}">
              <a16:creationId xmlns:a16="http://schemas.microsoft.com/office/drawing/2014/main" id="{6AC53CA3-C50A-446E-800D-4FFB2AC41629}"/>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a:extLst>
            <a:ext uri="{FF2B5EF4-FFF2-40B4-BE49-F238E27FC236}">
              <a16:creationId xmlns:a16="http://schemas.microsoft.com/office/drawing/2014/main" id="{9AF87A7D-4D39-4B99-8EFB-AC8425C23BDE}"/>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a:extLst>
            <a:ext uri="{FF2B5EF4-FFF2-40B4-BE49-F238E27FC236}">
              <a16:creationId xmlns:a16="http://schemas.microsoft.com/office/drawing/2014/main" id="{5635877A-48DB-4658-8CD7-8F74BCFA79AE}"/>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a:extLst>
            <a:ext uri="{FF2B5EF4-FFF2-40B4-BE49-F238E27FC236}">
              <a16:creationId xmlns:a16="http://schemas.microsoft.com/office/drawing/2014/main" id="{A2FDBDCE-7F72-4B48-AAE2-E42676F68E09}"/>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a:extLst>
            <a:ext uri="{FF2B5EF4-FFF2-40B4-BE49-F238E27FC236}">
              <a16:creationId xmlns:a16="http://schemas.microsoft.com/office/drawing/2014/main" id="{16E0FA2E-28B8-4126-AE18-E77E1F2513E8}"/>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a:extLst>
            <a:ext uri="{FF2B5EF4-FFF2-40B4-BE49-F238E27FC236}">
              <a16:creationId xmlns:a16="http://schemas.microsoft.com/office/drawing/2014/main" id="{37B863C7-D4BC-491B-8156-1346A8FD8AA5}"/>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a:extLst>
            <a:ext uri="{FF2B5EF4-FFF2-40B4-BE49-F238E27FC236}">
              <a16:creationId xmlns:a16="http://schemas.microsoft.com/office/drawing/2014/main" id="{A6A9E854-843A-4D82-9A6A-97CDD5D228D4}"/>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a:extLst>
            <a:ext uri="{FF2B5EF4-FFF2-40B4-BE49-F238E27FC236}">
              <a16:creationId xmlns:a16="http://schemas.microsoft.com/office/drawing/2014/main" id="{48B089FA-1AA5-41FC-BF3A-47C352A7A097}"/>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a:extLst>
            <a:ext uri="{FF2B5EF4-FFF2-40B4-BE49-F238E27FC236}">
              <a16:creationId xmlns:a16="http://schemas.microsoft.com/office/drawing/2014/main" id="{DAF1966F-1BC5-434E-9295-C581AEDE93F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a:extLst>
            <a:ext uri="{FF2B5EF4-FFF2-40B4-BE49-F238E27FC236}">
              <a16:creationId xmlns:a16="http://schemas.microsoft.com/office/drawing/2014/main" id="{DECE3DF3-C196-4489-BC93-34FD442E727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a:extLst>
            <a:ext uri="{FF2B5EF4-FFF2-40B4-BE49-F238E27FC236}">
              <a16:creationId xmlns:a16="http://schemas.microsoft.com/office/drawing/2014/main" id="{60415297-5847-4B24-B0D2-11E19C0F5AA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168729</xdr:rowOff>
    </xdr:to>
    <xdr:cxnSp macro="">
      <xdr:nvCxnSpPr>
        <xdr:cNvPr id="651" name="直線コネクタ 650">
          <a:extLst>
            <a:ext uri="{FF2B5EF4-FFF2-40B4-BE49-F238E27FC236}">
              <a16:creationId xmlns:a16="http://schemas.microsoft.com/office/drawing/2014/main" id="{A44734A5-E4D8-4637-9AE9-1B9CC0E04136}"/>
            </a:ext>
          </a:extLst>
        </xdr:cNvPr>
        <xdr:cNvCxnSpPr/>
      </xdr:nvCxnSpPr>
      <xdr:spPr>
        <a:xfrm flipV="1">
          <a:off x="16318864" y="13388339"/>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2" name="【児童館】&#10;有形固定資産減価償却率最小値テキスト">
          <a:extLst>
            <a:ext uri="{FF2B5EF4-FFF2-40B4-BE49-F238E27FC236}">
              <a16:creationId xmlns:a16="http://schemas.microsoft.com/office/drawing/2014/main" id="{3B366A5A-37C8-47E9-AF80-0B1F34C97E32}"/>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3" name="直線コネクタ 652">
          <a:extLst>
            <a:ext uri="{FF2B5EF4-FFF2-40B4-BE49-F238E27FC236}">
              <a16:creationId xmlns:a16="http://schemas.microsoft.com/office/drawing/2014/main" id="{3673F11C-9E34-4FA6-94CD-1EDC9E31392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340478" cy="259045"/>
    <xdr:sp macro="" textlink="">
      <xdr:nvSpPr>
        <xdr:cNvPr id="654" name="【児童館】&#10;有形固定資産減価償却率最大値テキスト">
          <a:extLst>
            <a:ext uri="{FF2B5EF4-FFF2-40B4-BE49-F238E27FC236}">
              <a16:creationId xmlns:a16="http://schemas.microsoft.com/office/drawing/2014/main" id="{01927EB4-923E-4AEA-B757-EE64F7ED5D70}"/>
            </a:ext>
          </a:extLst>
        </xdr:cNvPr>
        <xdr:cNvSpPr txBox="1"/>
      </xdr:nvSpPr>
      <xdr:spPr>
        <a:xfrm>
          <a:off x="16357600" y="1316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655" name="直線コネクタ 654">
          <a:extLst>
            <a:ext uri="{FF2B5EF4-FFF2-40B4-BE49-F238E27FC236}">
              <a16:creationId xmlns:a16="http://schemas.microsoft.com/office/drawing/2014/main" id="{B6975FF0-88A8-4A27-8726-7B8625CE5C19}"/>
            </a:ext>
          </a:extLst>
        </xdr:cNvPr>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156771</xdr:rowOff>
    </xdr:from>
    <xdr:ext cx="405111" cy="259045"/>
    <xdr:sp macro="" textlink="">
      <xdr:nvSpPr>
        <xdr:cNvPr id="656" name="【児童館】&#10;有形固定資産減価償却率平均値テキスト">
          <a:extLst>
            <a:ext uri="{FF2B5EF4-FFF2-40B4-BE49-F238E27FC236}">
              <a16:creationId xmlns:a16="http://schemas.microsoft.com/office/drawing/2014/main" id="{083C2481-AE67-47E6-9F43-DA2C3D46B605}"/>
            </a:ext>
          </a:extLst>
        </xdr:cNvPr>
        <xdr:cNvSpPr txBox="1"/>
      </xdr:nvSpPr>
      <xdr:spPr>
        <a:xfrm>
          <a:off x="16357600" y="143871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6894</xdr:rowOff>
    </xdr:from>
    <xdr:to>
      <xdr:col>85</xdr:col>
      <xdr:colOff>177800</xdr:colOff>
      <xdr:row>84</xdr:row>
      <xdr:rowOff>108494</xdr:rowOff>
    </xdr:to>
    <xdr:sp macro="" textlink="">
      <xdr:nvSpPr>
        <xdr:cNvPr id="657" name="フローチャート: 判断 656">
          <a:extLst>
            <a:ext uri="{FF2B5EF4-FFF2-40B4-BE49-F238E27FC236}">
              <a16:creationId xmlns:a16="http://schemas.microsoft.com/office/drawing/2014/main" id="{FD15FBF4-C160-4D98-B2BF-E5B93C1F4D2B}"/>
            </a:ext>
          </a:extLst>
        </xdr:cNvPr>
        <xdr:cNvSpPr/>
      </xdr:nvSpPr>
      <xdr:spPr>
        <a:xfrm>
          <a:off x="16268700" y="1440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155484</xdr:rowOff>
    </xdr:from>
    <xdr:to>
      <xdr:col>81</xdr:col>
      <xdr:colOff>101600</xdr:colOff>
      <xdr:row>84</xdr:row>
      <xdr:rowOff>85634</xdr:rowOff>
    </xdr:to>
    <xdr:sp macro="" textlink="">
      <xdr:nvSpPr>
        <xdr:cNvPr id="658" name="フローチャート: 判断 657">
          <a:extLst>
            <a:ext uri="{FF2B5EF4-FFF2-40B4-BE49-F238E27FC236}">
              <a16:creationId xmlns:a16="http://schemas.microsoft.com/office/drawing/2014/main" id="{B890AD4D-9B0C-48C6-8287-452C183B843F}"/>
            </a:ext>
          </a:extLst>
        </xdr:cNvPr>
        <xdr:cNvSpPr/>
      </xdr:nvSpPr>
      <xdr:spPr>
        <a:xfrm>
          <a:off x="15430500" y="1438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44450</xdr:rowOff>
    </xdr:from>
    <xdr:to>
      <xdr:col>76</xdr:col>
      <xdr:colOff>165100</xdr:colOff>
      <xdr:row>83</xdr:row>
      <xdr:rowOff>146050</xdr:rowOff>
    </xdr:to>
    <xdr:sp macro="" textlink="">
      <xdr:nvSpPr>
        <xdr:cNvPr id="659" name="フローチャート: 判断 658">
          <a:extLst>
            <a:ext uri="{FF2B5EF4-FFF2-40B4-BE49-F238E27FC236}">
              <a16:creationId xmlns:a16="http://schemas.microsoft.com/office/drawing/2014/main" id="{867E140B-D242-4B45-AE20-52F164A58E90}"/>
            </a:ext>
          </a:extLst>
        </xdr:cNvPr>
        <xdr:cNvSpPr/>
      </xdr:nvSpPr>
      <xdr:spPr>
        <a:xfrm>
          <a:off x="1454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121194</xdr:rowOff>
    </xdr:from>
    <xdr:to>
      <xdr:col>72</xdr:col>
      <xdr:colOff>38100</xdr:colOff>
      <xdr:row>84</xdr:row>
      <xdr:rowOff>51344</xdr:rowOff>
    </xdr:to>
    <xdr:sp macro="" textlink="">
      <xdr:nvSpPr>
        <xdr:cNvPr id="660" name="フローチャート: 判断 659">
          <a:extLst>
            <a:ext uri="{FF2B5EF4-FFF2-40B4-BE49-F238E27FC236}">
              <a16:creationId xmlns:a16="http://schemas.microsoft.com/office/drawing/2014/main" id="{F2151162-B3D5-40DD-AD81-FA5A144E20BE}"/>
            </a:ext>
          </a:extLst>
        </xdr:cNvPr>
        <xdr:cNvSpPr/>
      </xdr:nvSpPr>
      <xdr:spPr>
        <a:xfrm>
          <a:off x="13652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65677</xdr:rowOff>
    </xdr:from>
    <xdr:to>
      <xdr:col>67</xdr:col>
      <xdr:colOff>101600</xdr:colOff>
      <xdr:row>82</xdr:row>
      <xdr:rowOff>167277</xdr:rowOff>
    </xdr:to>
    <xdr:sp macro="" textlink="">
      <xdr:nvSpPr>
        <xdr:cNvPr id="661" name="フローチャート: 判断 660">
          <a:extLst>
            <a:ext uri="{FF2B5EF4-FFF2-40B4-BE49-F238E27FC236}">
              <a16:creationId xmlns:a16="http://schemas.microsoft.com/office/drawing/2014/main" id="{8A0049AB-6A09-4258-9990-10323AC8B074}"/>
            </a:ext>
          </a:extLst>
        </xdr:cNvPr>
        <xdr:cNvSpPr/>
      </xdr:nvSpPr>
      <xdr:spPr>
        <a:xfrm>
          <a:off x="12763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96E796AF-7A30-41A2-93C9-43D25931D2F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A44B3290-FB60-49F3-81FE-027E75B7516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BCC8D427-AB3B-47CE-BF7D-AD0CD3E695E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92881321-5C05-44CF-9A74-D9A4D87E028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39BED722-6287-475A-9545-C1C48957032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124461</xdr:rowOff>
    </xdr:from>
    <xdr:to>
      <xdr:col>85</xdr:col>
      <xdr:colOff>177800</xdr:colOff>
      <xdr:row>80</xdr:row>
      <xdr:rowOff>54611</xdr:rowOff>
    </xdr:to>
    <xdr:sp macro="" textlink="">
      <xdr:nvSpPr>
        <xdr:cNvPr id="667" name="楕円 666">
          <a:extLst>
            <a:ext uri="{FF2B5EF4-FFF2-40B4-BE49-F238E27FC236}">
              <a16:creationId xmlns:a16="http://schemas.microsoft.com/office/drawing/2014/main" id="{FBEAC932-E084-49F2-A73B-EC52EADFF538}"/>
            </a:ext>
          </a:extLst>
        </xdr:cNvPr>
        <xdr:cNvSpPr/>
      </xdr:nvSpPr>
      <xdr:spPr>
        <a:xfrm>
          <a:off x="16268700" y="136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147338</xdr:rowOff>
    </xdr:from>
    <xdr:ext cx="405111" cy="259045"/>
    <xdr:sp macro="" textlink="">
      <xdr:nvSpPr>
        <xdr:cNvPr id="668" name="【児童館】&#10;有形固定資産減価償却率該当値テキスト">
          <a:extLst>
            <a:ext uri="{FF2B5EF4-FFF2-40B4-BE49-F238E27FC236}">
              <a16:creationId xmlns:a16="http://schemas.microsoft.com/office/drawing/2014/main" id="{ABF88EFA-52FD-4B7A-A270-5EF13DC62016}"/>
            </a:ext>
          </a:extLst>
        </xdr:cNvPr>
        <xdr:cNvSpPr txBox="1"/>
      </xdr:nvSpPr>
      <xdr:spPr>
        <a:xfrm>
          <a:off x="16357600" y="1352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49349</xdr:rowOff>
    </xdr:from>
    <xdr:to>
      <xdr:col>81</xdr:col>
      <xdr:colOff>101600</xdr:colOff>
      <xdr:row>79</xdr:row>
      <xdr:rowOff>150949</xdr:rowOff>
    </xdr:to>
    <xdr:sp macro="" textlink="">
      <xdr:nvSpPr>
        <xdr:cNvPr id="669" name="楕円 668">
          <a:extLst>
            <a:ext uri="{FF2B5EF4-FFF2-40B4-BE49-F238E27FC236}">
              <a16:creationId xmlns:a16="http://schemas.microsoft.com/office/drawing/2014/main" id="{C662F112-A751-40FC-AADE-D9D8B577FD36}"/>
            </a:ext>
          </a:extLst>
        </xdr:cNvPr>
        <xdr:cNvSpPr/>
      </xdr:nvSpPr>
      <xdr:spPr>
        <a:xfrm>
          <a:off x="15430500" y="1359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100149</xdr:rowOff>
    </xdr:from>
    <xdr:to>
      <xdr:col>85</xdr:col>
      <xdr:colOff>127000</xdr:colOff>
      <xdr:row>80</xdr:row>
      <xdr:rowOff>3811</xdr:rowOff>
    </xdr:to>
    <xdr:cxnSp macro="">
      <xdr:nvCxnSpPr>
        <xdr:cNvPr id="670" name="直線コネクタ 669">
          <a:extLst>
            <a:ext uri="{FF2B5EF4-FFF2-40B4-BE49-F238E27FC236}">
              <a16:creationId xmlns:a16="http://schemas.microsoft.com/office/drawing/2014/main" id="{0D2A4343-4BFA-496D-B5A4-94DD6CFB2833}"/>
            </a:ext>
          </a:extLst>
        </xdr:cNvPr>
        <xdr:cNvCxnSpPr/>
      </xdr:nvCxnSpPr>
      <xdr:spPr>
        <a:xfrm>
          <a:off x="15481300" y="13644699"/>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145687</xdr:rowOff>
    </xdr:from>
    <xdr:to>
      <xdr:col>76</xdr:col>
      <xdr:colOff>165100</xdr:colOff>
      <xdr:row>79</xdr:row>
      <xdr:rowOff>75837</xdr:rowOff>
    </xdr:to>
    <xdr:sp macro="" textlink="">
      <xdr:nvSpPr>
        <xdr:cNvPr id="671" name="楕円 670">
          <a:extLst>
            <a:ext uri="{FF2B5EF4-FFF2-40B4-BE49-F238E27FC236}">
              <a16:creationId xmlns:a16="http://schemas.microsoft.com/office/drawing/2014/main" id="{6CACB1FF-6527-4AC9-AD0E-C4254F0A5B63}"/>
            </a:ext>
          </a:extLst>
        </xdr:cNvPr>
        <xdr:cNvSpPr/>
      </xdr:nvSpPr>
      <xdr:spPr>
        <a:xfrm>
          <a:off x="14541500" y="1351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25037</xdr:rowOff>
    </xdr:from>
    <xdr:to>
      <xdr:col>81</xdr:col>
      <xdr:colOff>50800</xdr:colOff>
      <xdr:row>79</xdr:row>
      <xdr:rowOff>100149</xdr:rowOff>
    </xdr:to>
    <xdr:cxnSp macro="">
      <xdr:nvCxnSpPr>
        <xdr:cNvPr id="672" name="直線コネクタ 671">
          <a:extLst>
            <a:ext uri="{FF2B5EF4-FFF2-40B4-BE49-F238E27FC236}">
              <a16:creationId xmlns:a16="http://schemas.microsoft.com/office/drawing/2014/main" id="{8ED0D07E-D8F8-4724-9962-9035777EC690}"/>
            </a:ext>
          </a:extLst>
        </xdr:cNvPr>
        <xdr:cNvCxnSpPr/>
      </xdr:nvCxnSpPr>
      <xdr:spPr>
        <a:xfrm>
          <a:off x="14592300" y="13569587"/>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76761</xdr:rowOff>
    </xdr:from>
    <xdr:ext cx="405111" cy="259045"/>
    <xdr:sp macro="" textlink="">
      <xdr:nvSpPr>
        <xdr:cNvPr id="673" name="n_1aveValue【児童館】&#10;有形固定資産減価償却率">
          <a:extLst>
            <a:ext uri="{FF2B5EF4-FFF2-40B4-BE49-F238E27FC236}">
              <a16:creationId xmlns:a16="http://schemas.microsoft.com/office/drawing/2014/main" id="{DDC14E13-DD76-458C-BD71-CAD054070729}"/>
            </a:ext>
          </a:extLst>
        </xdr:cNvPr>
        <xdr:cNvSpPr txBox="1"/>
      </xdr:nvSpPr>
      <xdr:spPr>
        <a:xfrm>
          <a:off x="15266044" y="1447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137177</xdr:rowOff>
    </xdr:from>
    <xdr:ext cx="405111" cy="259045"/>
    <xdr:sp macro="" textlink="">
      <xdr:nvSpPr>
        <xdr:cNvPr id="674" name="n_2aveValue【児童館】&#10;有形固定資産減価償却率">
          <a:extLst>
            <a:ext uri="{FF2B5EF4-FFF2-40B4-BE49-F238E27FC236}">
              <a16:creationId xmlns:a16="http://schemas.microsoft.com/office/drawing/2014/main" id="{B1FCD388-BBB5-4ED1-97C4-59E9D91BC2C5}"/>
            </a:ext>
          </a:extLst>
        </xdr:cNvPr>
        <xdr:cNvSpPr txBox="1"/>
      </xdr:nvSpPr>
      <xdr:spPr>
        <a:xfrm>
          <a:off x="14389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67871</xdr:rowOff>
    </xdr:from>
    <xdr:ext cx="405111" cy="259045"/>
    <xdr:sp macro="" textlink="">
      <xdr:nvSpPr>
        <xdr:cNvPr id="675" name="n_3aveValue【児童館】&#10;有形固定資産減価償却率">
          <a:extLst>
            <a:ext uri="{FF2B5EF4-FFF2-40B4-BE49-F238E27FC236}">
              <a16:creationId xmlns:a16="http://schemas.microsoft.com/office/drawing/2014/main" id="{5419D976-CA87-4000-BD6F-F28614AF31F3}"/>
            </a:ext>
          </a:extLst>
        </xdr:cNvPr>
        <xdr:cNvSpPr txBox="1"/>
      </xdr:nvSpPr>
      <xdr:spPr>
        <a:xfrm>
          <a:off x="13500744" y="1412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12354</xdr:rowOff>
    </xdr:from>
    <xdr:ext cx="405111" cy="259045"/>
    <xdr:sp macro="" textlink="">
      <xdr:nvSpPr>
        <xdr:cNvPr id="676" name="n_4aveValue【児童館】&#10;有形固定資産減価償却率">
          <a:extLst>
            <a:ext uri="{FF2B5EF4-FFF2-40B4-BE49-F238E27FC236}">
              <a16:creationId xmlns:a16="http://schemas.microsoft.com/office/drawing/2014/main" id="{CFE29E98-BFE8-427E-B6E8-4F0AC07C6D4C}"/>
            </a:ext>
          </a:extLst>
        </xdr:cNvPr>
        <xdr:cNvSpPr txBox="1"/>
      </xdr:nvSpPr>
      <xdr:spPr>
        <a:xfrm>
          <a:off x="126117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167476</xdr:rowOff>
    </xdr:from>
    <xdr:ext cx="405111" cy="259045"/>
    <xdr:sp macro="" textlink="">
      <xdr:nvSpPr>
        <xdr:cNvPr id="677" name="n_1mainValue【児童館】&#10;有形固定資産減価償却率">
          <a:extLst>
            <a:ext uri="{FF2B5EF4-FFF2-40B4-BE49-F238E27FC236}">
              <a16:creationId xmlns:a16="http://schemas.microsoft.com/office/drawing/2014/main" id="{08C33EEC-088A-4117-8BCD-10B9C9654005}"/>
            </a:ext>
          </a:extLst>
        </xdr:cNvPr>
        <xdr:cNvSpPr txBox="1"/>
      </xdr:nvSpPr>
      <xdr:spPr>
        <a:xfrm>
          <a:off x="15266044" y="13369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92364</xdr:rowOff>
    </xdr:from>
    <xdr:ext cx="405111" cy="259045"/>
    <xdr:sp macro="" textlink="">
      <xdr:nvSpPr>
        <xdr:cNvPr id="678" name="n_2mainValue【児童館】&#10;有形固定資産減価償却率">
          <a:extLst>
            <a:ext uri="{FF2B5EF4-FFF2-40B4-BE49-F238E27FC236}">
              <a16:creationId xmlns:a16="http://schemas.microsoft.com/office/drawing/2014/main" id="{E67D2869-6EED-4189-9A8B-52BEDE62C1A7}"/>
            </a:ext>
          </a:extLst>
        </xdr:cNvPr>
        <xdr:cNvSpPr txBox="1"/>
      </xdr:nvSpPr>
      <xdr:spPr>
        <a:xfrm>
          <a:off x="14389744" y="1329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a:extLst>
            <a:ext uri="{FF2B5EF4-FFF2-40B4-BE49-F238E27FC236}">
              <a16:creationId xmlns:a16="http://schemas.microsoft.com/office/drawing/2014/main" id="{075E086E-1C36-41AD-BF74-5B1EB31DCDE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a:extLst>
            <a:ext uri="{FF2B5EF4-FFF2-40B4-BE49-F238E27FC236}">
              <a16:creationId xmlns:a16="http://schemas.microsoft.com/office/drawing/2014/main" id="{E22D6E90-A0E3-4BBE-AAE1-4E69F87F455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a:extLst>
            <a:ext uri="{FF2B5EF4-FFF2-40B4-BE49-F238E27FC236}">
              <a16:creationId xmlns:a16="http://schemas.microsoft.com/office/drawing/2014/main" id="{313923FC-75DA-4F2F-8C60-93A37DD66A5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a:extLst>
            <a:ext uri="{FF2B5EF4-FFF2-40B4-BE49-F238E27FC236}">
              <a16:creationId xmlns:a16="http://schemas.microsoft.com/office/drawing/2014/main" id="{4215A2D1-6E19-4A52-B1D9-21C6BF43FA1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a:extLst>
            <a:ext uri="{FF2B5EF4-FFF2-40B4-BE49-F238E27FC236}">
              <a16:creationId xmlns:a16="http://schemas.microsoft.com/office/drawing/2014/main" id="{61DF5CA3-9CD9-497A-A457-FDEA6CB886F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a:extLst>
            <a:ext uri="{FF2B5EF4-FFF2-40B4-BE49-F238E27FC236}">
              <a16:creationId xmlns:a16="http://schemas.microsoft.com/office/drawing/2014/main" id="{56C10B68-2CE5-4CE6-9BA1-D342AC8AB86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a:extLst>
            <a:ext uri="{FF2B5EF4-FFF2-40B4-BE49-F238E27FC236}">
              <a16:creationId xmlns:a16="http://schemas.microsoft.com/office/drawing/2014/main" id="{3FC4116A-D707-47D1-89C9-BFE7EC3E1A0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a:extLst>
            <a:ext uri="{FF2B5EF4-FFF2-40B4-BE49-F238E27FC236}">
              <a16:creationId xmlns:a16="http://schemas.microsoft.com/office/drawing/2014/main" id="{4D6E3BB7-AF8D-47F8-800F-BF92C4A98F8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a:extLst>
            <a:ext uri="{FF2B5EF4-FFF2-40B4-BE49-F238E27FC236}">
              <a16:creationId xmlns:a16="http://schemas.microsoft.com/office/drawing/2014/main" id="{74C2D1C1-91A1-4245-93D3-1A051536562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a:extLst>
            <a:ext uri="{FF2B5EF4-FFF2-40B4-BE49-F238E27FC236}">
              <a16:creationId xmlns:a16="http://schemas.microsoft.com/office/drawing/2014/main" id="{A39FBA74-8CCE-433F-A3FF-7555396E02C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9" name="直線コネクタ 688">
          <a:extLst>
            <a:ext uri="{FF2B5EF4-FFF2-40B4-BE49-F238E27FC236}">
              <a16:creationId xmlns:a16="http://schemas.microsoft.com/office/drawing/2014/main" id="{4DD0BE15-F52B-4EC5-8CD9-358AE4C96AC6}"/>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0" name="テキスト ボックス 689">
          <a:extLst>
            <a:ext uri="{FF2B5EF4-FFF2-40B4-BE49-F238E27FC236}">
              <a16:creationId xmlns:a16="http://schemas.microsoft.com/office/drawing/2014/main" id="{39918E66-90B8-4C7F-8D6E-F51D110ADC6E}"/>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1" name="直線コネクタ 690">
          <a:extLst>
            <a:ext uri="{FF2B5EF4-FFF2-40B4-BE49-F238E27FC236}">
              <a16:creationId xmlns:a16="http://schemas.microsoft.com/office/drawing/2014/main" id="{B7EEC08C-CCFD-4481-A16E-5C4D5C3E0108}"/>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2" name="テキスト ボックス 691">
          <a:extLst>
            <a:ext uri="{FF2B5EF4-FFF2-40B4-BE49-F238E27FC236}">
              <a16:creationId xmlns:a16="http://schemas.microsoft.com/office/drawing/2014/main" id="{A40FEA80-E689-4D9D-8445-F51F3E860735}"/>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3" name="直線コネクタ 692">
          <a:extLst>
            <a:ext uri="{FF2B5EF4-FFF2-40B4-BE49-F238E27FC236}">
              <a16:creationId xmlns:a16="http://schemas.microsoft.com/office/drawing/2014/main" id="{CA2187EA-F492-4FC1-B32D-03A8CC92110B}"/>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4" name="テキスト ボックス 693">
          <a:extLst>
            <a:ext uri="{FF2B5EF4-FFF2-40B4-BE49-F238E27FC236}">
              <a16:creationId xmlns:a16="http://schemas.microsoft.com/office/drawing/2014/main" id="{286EE9FF-8D0A-425C-8065-2E42622BA605}"/>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5" name="直線コネクタ 694">
          <a:extLst>
            <a:ext uri="{FF2B5EF4-FFF2-40B4-BE49-F238E27FC236}">
              <a16:creationId xmlns:a16="http://schemas.microsoft.com/office/drawing/2014/main" id="{FEFF1150-FD2D-4CE6-B1E1-43AD74942D1C}"/>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6" name="テキスト ボックス 695">
          <a:extLst>
            <a:ext uri="{FF2B5EF4-FFF2-40B4-BE49-F238E27FC236}">
              <a16:creationId xmlns:a16="http://schemas.microsoft.com/office/drawing/2014/main" id="{08C767CA-A79A-40D8-8E57-B0DE0A5912E1}"/>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a:extLst>
            <a:ext uri="{FF2B5EF4-FFF2-40B4-BE49-F238E27FC236}">
              <a16:creationId xmlns:a16="http://schemas.microsoft.com/office/drawing/2014/main" id="{5CDDE8EA-8B6D-4AFE-A3A1-1E76049F910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a:extLst>
            <a:ext uri="{FF2B5EF4-FFF2-40B4-BE49-F238E27FC236}">
              <a16:creationId xmlns:a16="http://schemas.microsoft.com/office/drawing/2014/main" id="{D018833C-E377-4F25-8D8F-72BC39D1360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児童館】&#10;一人当たり面積グラフ枠">
          <a:extLst>
            <a:ext uri="{FF2B5EF4-FFF2-40B4-BE49-F238E27FC236}">
              <a16:creationId xmlns:a16="http://schemas.microsoft.com/office/drawing/2014/main" id="{19BD4841-3F60-48F7-829E-767FB79CF35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104394</xdr:rowOff>
    </xdr:from>
    <xdr:to>
      <xdr:col>116</xdr:col>
      <xdr:colOff>62864</xdr:colOff>
      <xdr:row>85</xdr:row>
      <xdr:rowOff>113537</xdr:rowOff>
    </xdr:to>
    <xdr:cxnSp macro="">
      <xdr:nvCxnSpPr>
        <xdr:cNvPr id="700" name="直線コネクタ 699">
          <a:extLst>
            <a:ext uri="{FF2B5EF4-FFF2-40B4-BE49-F238E27FC236}">
              <a16:creationId xmlns:a16="http://schemas.microsoft.com/office/drawing/2014/main" id="{B58B15AE-4E26-400B-A9DD-D10838EF086B}"/>
            </a:ext>
          </a:extLst>
        </xdr:cNvPr>
        <xdr:cNvCxnSpPr/>
      </xdr:nvCxnSpPr>
      <xdr:spPr>
        <a:xfrm flipV="1">
          <a:off x="22160864" y="136489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117364</xdr:rowOff>
    </xdr:from>
    <xdr:ext cx="469744" cy="259045"/>
    <xdr:sp macro="" textlink="">
      <xdr:nvSpPr>
        <xdr:cNvPr id="701" name="【児童館】&#10;一人当たり面積最小値テキスト">
          <a:extLst>
            <a:ext uri="{FF2B5EF4-FFF2-40B4-BE49-F238E27FC236}">
              <a16:creationId xmlns:a16="http://schemas.microsoft.com/office/drawing/2014/main" id="{7991E088-11D9-48D1-AC0F-0737086B55B4}"/>
            </a:ext>
          </a:extLst>
        </xdr:cNvPr>
        <xdr:cNvSpPr txBox="1"/>
      </xdr:nvSpPr>
      <xdr:spPr>
        <a:xfrm>
          <a:off x="22199600" y="1469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113537</xdr:rowOff>
    </xdr:from>
    <xdr:to>
      <xdr:col>116</xdr:col>
      <xdr:colOff>152400</xdr:colOff>
      <xdr:row>85</xdr:row>
      <xdr:rowOff>113537</xdr:rowOff>
    </xdr:to>
    <xdr:cxnSp macro="">
      <xdr:nvCxnSpPr>
        <xdr:cNvPr id="702" name="直線コネクタ 701">
          <a:extLst>
            <a:ext uri="{FF2B5EF4-FFF2-40B4-BE49-F238E27FC236}">
              <a16:creationId xmlns:a16="http://schemas.microsoft.com/office/drawing/2014/main" id="{16A5B8E8-F84A-46A0-97D8-C4872829414D}"/>
            </a:ext>
          </a:extLst>
        </xdr:cNvPr>
        <xdr:cNvCxnSpPr/>
      </xdr:nvCxnSpPr>
      <xdr:spPr>
        <a:xfrm>
          <a:off x="22072600" y="1468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51071</xdr:rowOff>
    </xdr:from>
    <xdr:ext cx="469744" cy="259045"/>
    <xdr:sp macro="" textlink="">
      <xdr:nvSpPr>
        <xdr:cNvPr id="703" name="【児童館】&#10;一人当たり面積最大値テキスト">
          <a:extLst>
            <a:ext uri="{FF2B5EF4-FFF2-40B4-BE49-F238E27FC236}">
              <a16:creationId xmlns:a16="http://schemas.microsoft.com/office/drawing/2014/main" id="{3B11C7E7-3B29-4610-86E6-FE5D8613EF4C}"/>
            </a:ext>
          </a:extLst>
        </xdr:cNvPr>
        <xdr:cNvSpPr txBox="1"/>
      </xdr:nvSpPr>
      <xdr:spPr>
        <a:xfrm>
          <a:off x="22199600" y="1342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104394</xdr:rowOff>
    </xdr:from>
    <xdr:to>
      <xdr:col>116</xdr:col>
      <xdr:colOff>152400</xdr:colOff>
      <xdr:row>79</xdr:row>
      <xdr:rowOff>104394</xdr:rowOff>
    </xdr:to>
    <xdr:cxnSp macro="">
      <xdr:nvCxnSpPr>
        <xdr:cNvPr id="704" name="直線コネクタ 703">
          <a:extLst>
            <a:ext uri="{FF2B5EF4-FFF2-40B4-BE49-F238E27FC236}">
              <a16:creationId xmlns:a16="http://schemas.microsoft.com/office/drawing/2014/main" id="{C71BD065-3656-4684-86A7-F12A2372729E}"/>
            </a:ext>
          </a:extLst>
        </xdr:cNvPr>
        <xdr:cNvCxnSpPr/>
      </xdr:nvCxnSpPr>
      <xdr:spPr>
        <a:xfrm>
          <a:off x="22072600" y="1364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126764</xdr:rowOff>
    </xdr:from>
    <xdr:ext cx="469744" cy="259045"/>
    <xdr:sp macro="" textlink="">
      <xdr:nvSpPr>
        <xdr:cNvPr id="705" name="【児童館】&#10;一人当たり面積平均値テキスト">
          <a:extLst>
            <a:ext uri="{FF2B5EF4-FFF2-40B4-BE49-F238E27FC236}">
              <a16:creationId xmlns:a16="http://schemas.microsoft.com/office/drawing/2014/main" id="{ACF1AF1F-AF8C-4664-9160-A303BCC342EB}"/>
            </a:ext>
          </a:extLst>
        </xdr:cNvPr>
        <xdr:cNvSpPr txBox="1"/>
      </xdr:nvSpPr>
      <xdr:spPr>
        <a:xfrm>
          <a:off x="22199600" y="14185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103887</xdr:rowOff>
    </xdr:from>
    <xdr:to>
      <xdr:col>116</xdr:col>
      <xdr:colOff>114300</xdr:colOff>
      <xdr:row>84</xdr:row>
      <xdr:rowOff>34037</xdr:rowOff>
    </xdr:to>
    <xdr:sp macro="" textlink="">
      <xdr:nvSpPr>
        <xdr:cNvPr id="706" name="フローチャート: 判断 705">
          <a:extLst>
            <a:ext uri="{FF2B5EF4-FFF2-40B4-BE49-F238E27FC236}">
              <a16:creationId xmlns:a16="http://schemas.microsoft.com/office/drawing/2014/main" id="{D60F6EB3-0C3B-47F1-97C7-72AEA7AF2052}"/>
            </a:ext>
          </a:extLst>
        </xdr:cNvPr>
        <xdr:cNvSpPr/>
      </xdr:nvSpPr>
      <xdr:spPr>
        <a:xfrm>
          <a:off x="22110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135889</xdr:rowOff>
    </xdr:from>
    <xdr:to>
      <xdr:col>112</xdr:col>
      <xdr:colOff>38100</xdr:colOff>
      <xdr:row>84</xdr:row>
      <xdr:rowOff>66039</xdr:rowOff>
    </xdr:to>
    <xdr:sp macro="" textlink="">
      <xdr:nvSpPr>
        <xdr:cNvPr id="707" name="フローチャート: 判断 706">
          <a:extLst>
            <a:ext uri="{FF2B5EF4-FFF2-40B4-BE49-F238E27FC236}">
              <a16:creationId xmlns:a16="http://schemas.microsoft.com/office/drawing/2014/main" id="{C6747BC9-2AEF-4BA0-826C-74F5B1C4AF80}"/>
            </a:ext>
          </a:extLst>
        </xdr:cNvPr>
        <xdr:cNvSpPr/>
      </xdr:nvSpPr>
      <xdr:spPr>
        <a:xfrm>
          <a:off x="21272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145035</xdr:rowOff>
    </xdr:from>
    <xdr:to>
      <xdr:col>107</xdr:col>
      <xdr:colOff>101600</xdr:colOff>
      <xdr:row>84</xdr:row>
      <xdr:rowOff>75185</xdr:rowOff>
    </xdr:to>
    <xdr:sp macro="" textlink="">
      <xdr:nvSpPr>
        <xdr:cNvPr id="708" name="フローチャート: 判断 707">
          <a:extLst>
            <a:ext uri="{FF2B5EF4-FFF2-40B4-BE49-F238E27FC236}">
              <a16:creationId xmlns:a16="http://schemas.microsoft.com/office/drawing/2014/main" id="{401E8E6A-AB7C-4A01-A294-68AE7C670646}"/>
            </a:ext>
          </a:extLst>
        </xdr:cNvPr>
        <xdr:cNvSpPr/>
      </xdr:nvSpPr>
      <xdr:spPr>
        <a:xfrm>
          <a:off x="20383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709" name="フローチャート: 判断 708">
          <a:extLst>
            <a:ext uri="{FF2B5EF4-FFF2-40B4-BE49-F238E27FC236}">
              <a16:creationId xmlns:a16="http://schemas.microsoft.com/office/drawing/2014/main" id="{A0506AC4-5394-4CEC-8F18-262597402E0A}"/>
            </a:ext>
          </a:extLst>
        </xdr:cNvPr>
        <xdr:cNvSpPr/>
      </xdr:nvSpPr>
      <xdr:spPr>
        <a:xfrm>
          <a:off x="19494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5587</xdr:rowOff>
    </xdr:from>
    <xdr:to>
      <xdr:col>98</xdr:col>
      <xdr:colOff>38100</xdr:colOff>
      <xdr:row>84</xdr:row>
      <xdr:rowOff>107187</xdr:rowOff>
    </xdr:to>
    <xdr:sp macro="" textlink="">
      <xdr:nvSpPr>
        <xdr:cNvPr id="710" name="フローチャート: 判断 709">
          <a:extLst>
            <a:ext uri="{FF2B5EF4-FFF2-40B4-BE49-F238E27FC236}">
              <a16:creationId xmlns:a16="http://schemas.microsoft.com/office/drawing/2014/main" id="{93A49570-AEC7-496B-B1B2-387B1F58A075}"/>
            </a:ext>
          </a:extLst>
        </xdr:cNvPr>
        <xdr:cNvSpPr/>
      </xdr:nvSpPr>
      <xdr:spPr>
        <a:xfrm>
          <a:off x="18605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9248C465-8175-44E7-822F-2070B818D97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1F1B3CE1-4B99-433A-9657-459E87E684B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E6FA01AF-C04B-4A56-98BB-3194CADB3CA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2B61FD7C-9115-413A-8DDB-00C40101CF4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9A22772D-1A00-491F-88AA-02130417A14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106172</xdr:rowOff>
    </xdr:from>
    <xdr:to>
      <xdr:col>116</xdr:col>
      <xdr:colOff>114300</xdr:colOff>
      <xdr:row>85</xdr:row>
      <xdr:rowOff>36322</xdr:rowOff>
    </xdr:to>
    <xdr:sp macro="" textlink="">
      <xdr:nvSpPr>
        <xdr:cNvPr id="716" name="楕円 715">
          <a:extLst>
            <a:ext uri="{FF2B5EF4-FFF2-40B4-BE49-F238E27FC236}">
              <a16:creationId xmlns:a16="http://schemas.microsoft.com/office/drawing/2014/main" id="{0A277808-BB11-4B91-A5C2-D0FB2912D728}"/>
            </a:ext>
          </a:extLst>
        </xdr:cNvPr>
        <xdr:cNvSpPr/>
      </xdr:nvSpPr>
      <xdr:spPr>
        <a:xfrm>
          <a:off x="221107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84599</xdr:rowOff>
    </xdr:from>
    <xdr:ext cx="469744" cy="259045"/>
    <xdr:sp macro="" textlink="">
      <xdr:nvSpPr>
        <xdr:cNvPr id="717" name="【児童館】&#10;一人当たり面積該当値テキスト">
          <a:extLst>
            <a:ext uri="{FF2B5EF4-FFF2-40B4-BE49-F238E27FC236}">
              <a16:creationId xmlns:a16="http://schemas.microsoft.com/office/drawing/2014/main" id="{B7A8C7D3-9DCC-4D87-8E79-562C4C8551BE}"/>
            </a:ext>
          </a:extLst>
        </xdr:cNvPr>
        <xdr:cNvSpPr txBox="1"/>
      </xdr:nvSpPr>
      <xdr:spPr>
        <a:xfrm>
          <a:off x="22199600" y="1448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110744</xdr:rowOff>
    </xdr:from>
    <xdr:to>
      <xdr:col>112</xdr:col>
      <xdr:colOff>38100</xdr:colOff>
      <xdr:row>85</xdr:row>
      <xdr:rowOff>40894</xdr:rowOff>
    </xdr:to>
    <xdr:sp macro="" textlink="">
      <xdr:nvSpPr>
        <xdr:cNvPr id="718" name="楕円 717">
          <a:extLst>
            <a:ext uri="{FF2B5EF4-FFF2-40B4-BE49-F238E27FC236}">
              <a16:creationId xmlns:a16="http://schemas.microsoft.com/office/drawing/2014/main" id="{66A7D16B-8215-4FFC-86AD-3272B6A4D68F}"/>
            </a:ext>
          </a:extLst>
        </xdr:cNvPr>
        <xdr:cNvSpPr/>
      </xdr:nvSpPr>
      <xdr:spPr>
        <a:xfrm>
          <a:off x="21272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156972</xdr:rowOff>
    </xdr:from>
    <xdr:to>
      <xdr:col>116</xdr:col>
      <xdr:colOff>63500</xdr:colOff>
      <xdr:row>84</xdr:row>
      <xdr:rowOff>161544</xdr:rowOff>
    </xdr:to>
    <xdr:cxnSp macro="">
      <xdr:nvCxnSpPr>
        <xdr:cNvPr id="719" name="直線コネクタ 718">
          <a:extLst>
            <a:ext uri="{FF2B5EF4-FFF2-40B4-BE49-F238E27FC236}">
              <a16:creationId xmlns:a16="http://schemas.microsoft.com/office/drawing/2014/main" id="{F65E177F-3BDF-4681-932B-5FB01EC12667}"/>
            </a:ext>
          </a:extLst>
        </xdr:cNvPr>
        <xdr:cNvCxnSpPr/>
      </xdr:nvCxnSpPr>
      <xdr:spPr>
        <a:xfrm flipV="1">
          <a:off x="21323300" y="145587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115315</xdr:rowOff>
    </xdr:from>
    <xdr:to>
      <xdr:col>107</xdr:col>
      <xdr:colOff>101600</xdr:colOff>
      <xdr:row>85</xdr:row>
      <xdr:rowOff>45465</xdr:rowOff>
    </xdr:to>
    <xdr:sp macro="" textlink="">
      <xdr:nvSpPr>
        <xdr:cNvPr id="720" name="楕円 719">
          <a:extLst>
            <a:ext uri="{FF2B5EF4-FFF2-40B4-BE49-F238E27FC236}">
              <a16:creationId xmlns:a16="http://schemas.microsoft.com/office/drawing/2014/main" id="{2CD814BE-7368-4843-9397-6AA5A25FA22A}"/>
            </a:ext>
          </a:extLst>
        </xdr:cNvPr>
        <xdr:cNvSpPr/>
      </xdr:nvSpPr>
      <xdr:spPr>
        <a:xfrm>
          <a:off x="203835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161544</xdr:rowOff>
    </xdr:from>
    <xdr:to>
      <xdr:col>111</xdr:col>
      <xdr:colOff>177800</xdr:colOff>
      <xdr:row>84</xdr:row>
      <xdr:rowOff>166115</xdr:rowOff>
    </xdr:to>
    <xdr:cxnSp macro="">
      <xdr:nvCxnSpPr>
        <xdr:cNvPr id="721" name="直線コネクタ 720">
          <a:extLst>
            <a:ext uri="{FF2B5EF4-FFF2-40B4-BE49-F238E27FC236}">
              <a16:creationId xmlns:a16="http://schemas.microsoft.com/office/drawing/2014/main" id="{0786B713-FBAB-4841-B76E-A98A4FCF581D}"/>
            </a:ext>
          </a:extLst>
        </xdr:cNvPr>
        <xdr:cNvCxnSpPr/>
      </xdr:nvCxnSpPr>
      <xdr:spPr>
        <a:xfrm flipV="1">
          <a:off x="20434300" y="145633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82566</xdr:rowOff>
    </xdr:from>
    <xdr:ext cx="469744" cy="259045"/>
    <xdr:sp macro="" textlink="">
      <xdr:nvSpPr>
        <xdr:cNvPr id="722" name="n_1aveValue【児童館】&#10;一人当たり面積">
          <a:extLst>
            <a:ext uri="{FF2B5EF4-FFF2-40B4-BE49-F238E27FC236}">
              <a16:creationId xmlns:a16="http://schemas.microsoft.com/office/drawing/2014/main" id="{C4507138-43AA-4602-BDD6-784DBE914B43}"/>
            </a:ext>
          </a:extLst>
        </xdr:cNvPr>
        <xdr:cNvSpPr txBox="1"/>
      </xdr:nvSpPr>
      <xdr:spPr>
        <a:xfrm>
          <a:off x="210757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91712</xdr:rowOff>
    </xdr:from>
    <xdr:ext cx="469744" cy="259045"/>
    <xdr:sp macro="" textlink="">
      <xdr:nvSpPr>
        <xdr:cNvPr id="723" name="n_2aveValue【児童館】&#10;一人当たり面積">
          <a:extLst>
            <a:ext uri="{FF2B5EF4-FFF2-40B4-BE49-F238E27FC236}">
              <a16:creationId xmlns:a16="http://schemas.microsoft.com/office/drawing/2014/main" id="{835FADDC-AB37-4557-A52E-B79DE7151808}"/>
            </a:ext>
          </a:extLst>
        </xdr:cNvPr>
        <xdr:cNvSpPr txBox="1"/>
      </xdr:nvSpPr>
      <xdr:spPr>
        <a:xfrm>
          <a:off x="20199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82566</xdr:rowOff>
    </xdr:from>
    <xdr:ext cx="469744" cy="259045"/>
    <xdr:sp macro="" textlink="">
      <xdr:nvSpPr>
        <xdr:cNvPr id="724" name="n_3aveValue【児童館】&#10;一人当たり面積">
          <a:extLst>
            <a:ext uri="{FF2B5EF4-FFF2-40B4-BE49-F238E27FC236}">
              <a16:creationId xmlns:a16="http://schemas.microsoft.com/office/drawing/2014/main" id="{3D9BF13A-6BB6-4727-BD36-6F5EA8EA0848}"/>
            </a:ext>
          </a:extLst>
        </xdr:cNvPr>
        <xdr:cNvSpPr txBox="1"/>
      </xdr:nvSpPr>
      <xdr:spPr>
        <a:xfrm>
          <a:off x="19310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123714</xdr:rowOff>
    </xdr:from>
    <xdr:ext cx="469744" cy="259045"/>
    <xdr:sp macro="" textlink="">
      <xdr:nvSpPr>
        <xdr:cNvPr id="725" name="n_4aveValue【児童館】&#10;一人当たり面積">
          <a:extLst>
            <a:ext uri="{FF2B5EF4-FFF2-40B4-BE49-F238E27FC236}">
              <a16:creationId xmlns:a16="http://schemas.microsoft.com/office/drawing/2014/main" id="{5A9F402D-543B-48EA-B0DF-04C9FA1ED8E8}"/>
            </a:ext>
          </a:extLst>
        </xdr:cNvPr>
        <xdr:cNvSpPr txBox="1"/>
      </xdr:nvSpPr>
      <xdr:spPr>
        <a:xfrm>
          <a:off x="184214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32021</xdr:rowOff>
    </xdr:from>
    <xdr:ext cx="469744" cy="259045"/>
    <xdr:sp macro="" textlink="">
      <xdr:nvSpPr>
        <xdr:cNvPr id="726" name="n_1mainValue【児童館】&#10;一人当たり面積">
          <a:extLst>
            <a:ext uri="{FF2B5EF4-FFF2-40B4-BE49-F238E27FC236}">
              <a16:creationId xmlns:a16="http://schemas.microsoft.com/office/drawing/2014/main" id="{0845D67B-D453-4440-9EBF-2B93C8EBE3D3}"/>
            </a:ext>
          </a:extLst>
        </xdr:cNvPr>
        <xdr:cNvSpPr txBox="1"/>
      </xdr:nvSpPr>
      <xdr:spPr>
        <a:xfrm>
          <a:off x="210757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36592</xdr:rowOff>
    </xdr:from>
    <xdr:ext cx="469744" cy="259045"/>
    <xdr:sp macro="" textlink="">
      <xdr:nvSpPr>
        <xdr:cNvPr id="727" name="n_2mainValue【児童館】&#10;一人当たり面積">
          <a:extLst>
            <a:ext uri="{FF2B5EF4-FFF2-40B4-BE49-F238E27FC236}">
              <a16:creationId xmlns:a16="http://schemas.microsoft.com/office/drawing/2014/main" id="{771FCD2A-8092-4C71-93D8-20899956827F}"/>
            </a:ext>
          </a:extLst>
        </xdr:cNvPr>
        <xdr:cNvSpPr txBox="1"/>
      </xdr:nvSpPr>
      <xdr:spPr>
        <a:xfrm>
          <a:off x="20199427" y="1460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8" name="正方形/長方形 727">
          <a:extLst>
            <a:ext uri="{FF2B5EF4-FFF2-40B4-BE49-F238E27FC236}">
              <a16:creationId xmlns:a16="http://schemas.microsoft.com/office/drawing/2014/main" id="{2A9E3CCD-3B11-404C-BFAA-4C51FB15080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9" name="正方形/長方形 728">
          <a:extLst>
            <a:ext uri="{FF2B5EF4-FFF2-40B4-BE49-F238E27FC236}">
              <a16:creationId xmlns:a16="http://schemas.microsoft.com/office/drawing/2014/main" id="{22278A19-2765-4630-B4F8-AF4BC8970CF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0" name="正方形/長方形 729">
          <a:extLst>
            <a:ext uri="{FF2B5EF4-FFF2-40B4-BE49-F238E27FC236}">
              <a16:creationId xmlns:a16="http://schemas.microsoft.com/office/drawing/2014/main" id="{D3831897-C5B2-4545-B239-DA4B0B19CAE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1" name="正方形/長方形 730">
          <a:extLst>
            <a:ext uri="{FF2B5EF4-FFF2-40B4-BE49-F238E27FC236}">
              <a16:creationId xmlns:a16="http://schemas.microsoft.com/office/drawing/2014/main" id="{C2D9115C-2A54-495E-A4EF-484078E1761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2" name="正方形/長方形 731">
          <a:extLst>
            <a:ext uri="{FF2B5EF4-FFF2-40B4-BE49-F238E27FC236}">
              <a16:creationId xmlns:a16="http://schemas.microsoft.com/office/drawing/2014/main" id="{903E765C-D256-4ED4-AB1A-4949D181F6A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3" name="正方形/長方形 732">
          <a:extLst>
            <a:ext uri="{FF2B5EF4-FFF2-40B4-BE49-F238E27FC236}">
              <a16:creationId xmlns:a16="http://schemas.microsoft.com/office/drawing/2014/main" id="{586CEBC0-C68C-416B-8D79-353EBB0773B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4" name="正方形/長方形 733">
          <a:extLst>
            <a:ext uri="{FF2B5EF4-FFF2-40B4-BE49-F238E27FC236}">
              <a16:creationId xmlns:a16="http://schemas.microsoft.com/office/drawing/2014/main" id="{2EF039FD-0A85-4204-9141-E66B4B23396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5" name="正方形/長方形 734">
          <a:extLst>
            <a:ext uri="{FF2B5EF4-FFF2-40B4-BE49-F238E27FC236}">
              <a16:creationId xmlns:a16="http://schemas.microsoft.com/office/drawing/2014/main" id="{62CC67BC-236E-41F9-A380-96444BB107B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6" name="テキスト ボックス 735">
          <a:extLst>
            <a:ext uri="{FF2B5EF4-FFF2-40B4-BE49-F238E27FC236}">
              <a16:creationId xmlns:a16="http://schemas.microsoft.com/office/drawing/2014/main" id="{9F16D8D1-B897-42DF-9621-5D84188DBD3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7" name="直線コネクタ 736">
          <a:extLst>
            <a:ext uri="{FF2B5EF4-FFF2-40B4-BE49-F238E27FC236}">
              <a16:creationId xmlns:a16="http://schemas.microsoft.com/office/drawing/2014/main" id="{4F591B50-F4A0-400D-8C38-E050980F525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8" name="テキスト ボックス 737">
          <a:extLst>
            <a:ext uri="{FF2B5EF4-FFF2-40B4-BE49-F238E27FC236}">
              <a16:creationId xmlns:a16="http://schemas.microsoft.com/office/drawing/2014/main" id="{5F1AE52E-FDE0-4438-96C8-B6980488A44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39" name="直線コネクタ 738">
          <a:extLst>
            <a:ext uri="{FF2B5EF4-FFF2-40B4-BE49-F238E27FC236}">
              <a16:creationId xmlns:a16="http://schemas.microsoft.com/office/drawing/2014/main" id="{4FE56377-6F24-432A-9987-98C4FE43219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0" name="テキスト ボックス 739">
          <a:extLst>
            <a:ext uri="{FF2B5EF4-FFF2-40B4-BE49-F238E27FC236}">
              <a16:creationId xmlns:a16="http://schemas.microsoft.com/office/drawing/2014/main" id="{E1161EDE-FD44-432A-8491-646E5C691E8D}"/>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1" name="直線コネクタ 740">
          <a:extLst>
            <a:ext uri="{FF2B5EF4-FFF2-40B4-BE49-F238E27FC236}">
              <a16:creationId xmlns:a16="http://schemas.microsoft.com/office/drawing/2014/main" id="{D945F02C-3336-4118-AD1F-C9EFE55C0AA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2" name="テキスト ボックス 741">
          <a:extLst>
            <a:ext uri="{FF2B5EF4-FFF2-40B4-BE49-F238E27FC236}">
              <a16:creationId xmlns:a16="http://schemas.microsoft.com/office/drawing/2014/main" id="{1D2D0B1F-DF61-4226-890E-4BD0C60D6F23}"/>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3" name="直線コネクタ 742">
          <a:extLst>
            <a:ext uri="{FF2B5EF4-FFF2-40B4-BE49-F238E27FC236}">
              <a16:creationId xmlns:a16="http://schemas.microsoft.com/office/drawing/2014/main" id="{56DE1A06-D445-42EC-B1B1-BA52161651A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4" name="テキスト ボックス 743">
          <a:extLst>
            <a:ext uri="{FF2B5EF4-FFF2-40B4-BE49-F238E27FC236}">
              <a16:creationId xmlns:a16="http://schemas.microsoft.com/office/drawing/2014/main" id="{2AB3C29D-4683-4692-812D-06F6DDFA38C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5" name="直線コネクタ 744">
          <a:extLst>
            <a:ext uri="{FF2B5EF4-FFF2-40B4-BE49-F238E27FC236}">
              <a16:creationId xmlns:a16="http://schemas.microsoft.com/office/drawing/2014/main" id="{E812EF4A-BB2C-439E-9AED-863AA603459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6" name="テキスト ボックス 745">
          <a:extLst>
            <a:ext uri="{FF2B5EF4-FFF2-40B4-BE49-F238E27FC236}">
              <a16:creationId xmlns:a16="http://schemas.microsoft.com/office/drawing/2014/main" id="{DA477852-BEC6-4A6A-BF73-CAE7BB36696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7" name="直線コネクタ 746">
          <a:extLst>
            <a:ext uri="{FF2B5EF4-FFF2-40B4-BE49-F238E27FC236}">
              <a16:creationId xmlns:a16="http://schemas.microsoft.com/office/drawing/2014/main" id="{02A269A7-BB5B-4CD0-BBC4-2F783E976B7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8" name="テキスト ボックス 747">
          <a:extLst>
            <a:ext uri="{FF2B5EF4-FFF2-40B4-BE49-F238E27FC236}">
              <a16:creationId xmlns:a16="http://schemas.microsoft.com/office/drawing/2014/main" id="{D0A7D887-1818-440D-B754-936364ED89E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9" name="直線コネクタ 748">
          <a:extLst>
            <a:ext uri="{FF2B5EF4-FFF2-40B4-BE49-F238E27FC236}">
              <a16:creationId xmlns:a16="http://schemas.microsoft.com/office/drawing/2014/main" id="{31B335CA-1115-4DFA-83D3-0783F2F6826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0" name="テキスト ボックス 749">
          <a:extLst>
            <a:ext uri="{FF2B5EF4-FFF2-40B4-BE49-F238E27FC236}">
              <a16:creationId xmlns:a16="http://schemas.microsoft.com/office/drawing/2014/main" id="{3AA12697-7009-4B7E-9419-6BCB3F5168B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1" name="直線コネクタ 750">
          <a:extLst>
            <a:ext uri="{FF2B5EF4-FFF2-40B4-BE49-F238E27FC236}">
              <a16:creationId xmlns:a16="http://schemas.microsoft.com/office/drawing/2014/main" id="{827FAD4C-0333-447A-85F8-FDEF502C5A6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2" name="【公民館】&#10;有形固定資産減価償却率グラフ枠">
          <a:extLst>
            <a:ext uri="{FF2B5EF4-FFF2-40B4-BE49-F238E27FC236}">
              <a16:creationId xmlns:a16="http://schemas.microsoft.com/office/drawing/2014/main" id="{FB14AC24-409A-4C7E-808D-B616A1226C1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68036</xdr:rowOff>
    </xdr:from>
    <xdr:to>
      <xdr:col>85</xdr:col>
      <xdr:colOff>126364</xdr:colOff>
      <xdr:row>109</xdr:row>
      <xdr:rowOff>35379</xdr:rowOff>
    </xdr:to>
    <xdr:cxnSp macro="">
      <xdr:nvCxnSpPr>
        <xdr:cNvPr id="753" name="直線コネクタ 752">
          <a:extLst>
            <a:ext uri="{FF2B5EF4-FFF2-40B4-BE49-F238E27FC236}">
              <a16:creationId xmlns:a16="http://schemas.microsoft.com/office/drawing/2014/main" id="{F8A0A3EB-642A-4733-837D-5B51320FBE11}"/>
            </a:ext>
          </a:extLst>
        </xdr:cNvPr>
        <xdr:cNvCxnSpPr/>
      </xdr:nvCxnSpPr>
      <xdr:spPr>
        <a:xfrm flipV="1">
          <a:off x="16318864" y="17213036"/>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4" name="【公民館】&#10;有形固定資産減価償却率最小値テキスト">
          <a:extLst>
            <a:ext uri="{FF2B5EF4-FFF2-40B4-BE49-F238E27FC236}">
              <a16:creationId xmlns:a16="http://schemas.microsoft.com/office/drawing/2014/main" id="{73AFFC9C-1943-4005-9E6B-F8E32F387324}"/>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55" name="直線コネクタ 754">
          <a:extLst>
            <a:ext uri="{FF2B5EF4-FFF2-40B4-BE49-F238E27FC236}">
              <a16:creationId xmlns:a16="http://schemas.microsoft.com/office/drawing/2014/main" id="{4DCB5F28-D6A7-4F5F-9D3C-E31514E16B23}"/>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14713</xdr:rowOff>
    </xdr:from>
    <xdr:ext cx="340478" cy="259045"/>
    <xdr:sp macro="" textlink="">
      <xdr:nvSpPr>
        <xdr:cNvPr id="756" name="【公民館】&#10;有形固定資産減価償却率最大値テキスト">
          <a:extLst>
            <a:ext uri="{FF2B5EF4-FFF2-40B4-BE49-F238E27FC236}">
              <a16:creationId xmlns:a16="http://schemas.microsoft.com/office/drawing/2014/main" id="{E88F1866-35FA-425D-8C8C-04102A7D3D90}"/>
            </a:ext>
          </a:extLst>
        </xdr:cNvPr>
        <xdr:cNvSpPr txBox="1"/>
      </xdr:nvSpPr>
      <xdr:spPr>
        <a:xfrm>
          <a:off x="16357600" y="1698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68036</xdr:rowOff>
    </xdr:from>
    <xdr:to>
      <xdr:col>86</xdr:col>
      <xdr:colOff>25400</xdr:colOff>
      <xdr:row>100</xdr:row>
      <xdr:rowOff>68036</xdr:rowOff>
    </xdr:to>
    <xdr:cxnSp macro="">
      <xdr:nvCxnSpPr>
        <xdr:cNvPr id="757" name="直線コネクタ 756">
          <a:extLst>
            <a:ext uri="{FF2B5EF4-FFF2-40B4-BE49-F238E27FC236}">
              <a16:creationId xmlns:a16="http://schemas.microsoft.com/office/drawing/2014/main" id="{9CC81AD1-0D5F-406A-85AF-DE436B7A3A3C}"/>
            </a:ext>
          </a:extLst>
        </xdr:cNvPr>
        <xdr:cNvCxnSpPr/>
      </xdr:nvCxnSpPr>
      <xdr:spPr>
        <a:xfrm>
          <a:off x="16230600" y="1721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101798</xdr:rowOff>
    </xdr:from>
    <xdr:ext cx="405111" cy="259045"/>
    <xdr:sp macro="" textlink="">
      <xdr:nvSpPr>
        <xdr:cNvPr id="758" name="【公民館】&#10;有形固定資産減価償却率平均値テキスト">
          <a:extLst>
            <a:ext uri="{FF2B5EF4-FFF2-40B4-BE49-F238E27FC236}">
              <a16:creationId xmlns:a16="http://schemas.microsoft.com/office/drawing/2014/main" id="{FFAF5F3E-97DF-4D00-87AB-622633E1CCE9}"/>
            </a:ext>
          </a:extLst>
        </xdr:cNvPr>
        <xdr:cNvSpPr txBox="1"/>
      </xdr:nvSpPr>
      <xdr:spPr>
        <a:xfrm>
          <a:off x="16357600" y="181040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123371</xdr:rowOff>
    </xdr:from>
    <xdr:to>
      <xdr:col>85</xdr:col>
      <xdr:colOff>177800</xdr:colOff>
      <xdr:row>106</xdr:row>
      <xdr:rowOff>53521</xdr:rowOff>
    </xdr:to>
    <xdr:sp macro="" textlink="">
      <xdr:nvSpPr>
        <xdr:cNvPr id="759" name="フローチャート: 判断 758">
          <a:extLst>
            <a:ext uri="{FF2B5EF4-FFF2-40B4-BE49-F238E27FC236}">
              <a16:creationId xmlns:a16="http://schemas.microsoft.com/office/drawing/2014/main" id="{D8C9470D-6885-4F10-B9D4-12B031C1A431}"/>
            </a:ext>
          </a:extLst>
        </xdr:cNvPr>
        <xdr:cNvSpPr/>
      </xdr:nvSpPr>
      <xdr:spPr>
        <a:xfrm>
          <a:off x="16268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110308</xdr:rowOff>
    </xdr:from>
    <xdr:to>
      <xdr:col>81</xdr:col>
      <xdr:colOff>101600</xdr:colOff>
      <xdr:row>106</xdr:row>
      <xdr:rowOff>40458</xdr:rowOff>
    </xdr:to>
    <xdr:sp macro="" textlink="">
      <xdr:nvSpPr>
        <xdr:cNvPr id="760" name="フローチャート: 判断 759">
          <a:extLst>
            <a:ext uri="{FF2B5EF4-FFF2-40B4-BE49-F238E27FC236}">
              <a16:creationId xmlns:a16="http://schemas.microsoft.com/office/drawing/2014/main" id="{CBF725C1-292A-4091-BBD1-D16A92D0A163}"/>
            </a:ext>
          </a:extLst>
        </xdr:cNvPr>
        <xdr:cNvSpPr/>
      </xdr:nvSpPr>
      <xdr:spPr>
        <a:xfrm>
          <a:off x="15430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152763</xdr:rowOff>
    </xdr:from>
    <xdr:to>
      <xdr:col>76</xdr:col>
      <xdr:colOff>165100</xdr:colOff>
      <xdr:row>106</xdr:row>
      <xdr:rowOff>82913</xdr:rowOff>
    </xdr:to>
    <xdr:sp macro="" textlink="">
      <xdr:nvSpPr>
        <xdr:cNvPr id="761" name="フローチャート: 判断 760">
          <a:extLst>
            <a:ext uri="{FF2B5EF4-FFF2-40B4-BE49-F238E27FC236}">
              <a16:creationId xmlns:a16="http://schemas.microsoft.com/office/drawing/2014/main" id="{26050068-EFFD-4598-A569-123E2F390929}"/>
            </a:ext>
          </a:extLst>
        </xdr:cNvPr>
        <xdr:cNvSpPr/>
      </xdr:nvSpPr>
      <xdr:spPr>
        <a:xfrm>
          <a:off x="14541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160927</xdr:rowOff>
    </xdr:from>
    <xdr:to>
      <xdr:col>72</xdr:col>
      <xdr:colOff>38100</xdr:colOff>
      <xdr:row>106</xdr:row>
      <xdr:rowOff>91077</xdr:rowOff>
    </xdr:to>
    <xdr:sp macro="" textlink="">
      <xdr:nvSpPr>
        <xdr:cNvPr id="762" name="フローチャート: 判断 761">
          <a:extLst>
            <a:ext uri="{FF2B5EF4-FFF2-40B4-BE49-F238E27FC236}">
              <a16:creationId xmlns:a16="http://schemas.microsoft.com/office/drawing/2014/main" id="{3D6F8A55-C440-46F7-8FD2-7E81C5650E6A}"/>
            </a:ext>
          </a:extLst>
        </xdr:cNvPr>
        <xdr:cNvSpPr/>
      </xdr:nvSpPr>
      <xdr:spPr>
        <a:xfrm>
          <a:off x="13652500" y="1816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93980</xdr:rowOff>
    </xdr:from>
    <xdr:to>
      <xdr:col>67</xdr:col>
      <xdr:colOff>101600</xdr:colOff>
      <xdr:row>106</xdr:row>
      <xdr:rowOff>24130</xdr:rowOff>
    </xdr:to>
    <xdr:sp macro="" textlink="">
      <xdr:nvSpPr>
        <xdr:cNvPr id="763" name="フローチャート: 判断 762">
          <a:extLst>
            <a:ext uri="{FF2B5EF4-FFF2-40B4-BE49-F238E27FC236}">
              <a16:creationId xmlns:a16="http://schemas.microsoft.com/office/drawing/2014/main" id="{30E3D9B0-3472-471A-AF4E-1E513EEA8BE4}"/>
            </a:ext>
          </a:extLst>
        </xdr:cNvPr>
        <xdr:cNvSpPr/>
      </xdr:nvSpPr>
      <xdr:spPr>
        <a:xfrm>
          <a:off x="1276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3CF6E236-448B-4F68-97A8-B8E199C1B18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106DE9F5-D9F1-46A7-B3AC-39185941666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538E13C3-0FFA-4C20-88AF-552128F142C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10C9413F-7755-4CC5-AD6B-D7214BB88C2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5E0D38E8-ACEE-472C-A92B-D5F6128EE6C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17236</xdr:rowOff>
    </xdr:from>
    <xdr:to>
      <xdr:col>85</xdr:col>
      <xdr:colOff>177800</xdr:colOff>
      <xdr:row>105</xdr:row>
      <xdr:rowOff>118836</xdr:rowOff>
    </xdr:to>
    <xdr:sp macro="" textlink="">
      <xdr:nvSpPr>
        <xdr:cNvPr id="769" name="楕円 768">
          <a:extLst>
            <a:ext uri="{FF2B5EF4-FFF2-40B4-BE49-F238E27FC236}">
              <a16:creationId xmlns:a16="http://schemas.microsoft.com/office/drawing/2014/main" id="{3D6D9607-1370-4CF0-9D8E-9F7035CE7642}"/>
            </a:ext>
          </a:extLst>
        </xdr:cNvPr>
        <xdr:cNvSpPr/>
      </xdr:nvSpPr>
      <xdr:spPr>
        <a:xfrm>
          <a:off x="162687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40113</xdr:rowOff>
    </xdr:from>
    <xdr:ext cx="405111" cy="259045"/>
    <xdr:sp macro="" textlink="">
      <xdr:nvSpPr>
        <xdr:cNvPr id="770" name="【公民館】&#10;有形固定資産減価償却率該当値テキスト">
          <a:extLst>
            <a:ext uri="{FF2B5EF4-FFF2-40B4-BE49-F238E27FC236}">
              <a16:creationId xmlns:a16="http://schemas.microsoft.com/office/drawing/2014/main" id="{1412E5CF-6109-4C49-8EAE-F53F86C3BA81}"/>
            </a:ext>
          </a:extLst>
        </xdr:cNvPr>
        <xdr:cNvSpPr txBox="1"/>
      </xdr:nvSpPr>
      <xdr:spPr>
        <a:xfrm>
          <a:off x="16357600" y="1787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147864</xdr:rowOff>
    </xdr:from>
    <xdr:to>
      <xdr:col>81</xdr:col>
      <xdr:colOff>101600</xdr:colOff>
      <xdr:row>105</xdr:row>
      <xdr:rowOff>78014</xdr:rowOff>
    </xdr:to>
    <xdr:sp macro="" textlink="">
      <xdr:nvSpPr>
        <xdr:cNvPr id="771" name="楕円 770">
          <a:extLst>
            <a:ext uri="{FF2B5EF4-FFF2-40B4-BE49-F238E27FC236}">
              <a16:creationId xmlns:a16="http://schemas.microsoft.com/office/drawing/2014/main" id="{BFA2CA23-E63D-487D-8BCF-7209589EEAF5}"/>
            </a:ext>
          </a:extLst>
        </xdr:cNvPr>
        <xdr:cNvSpPr/>
      </xdr:nvSpPr>
      <xdr:spPr>
        <a:xfrm>
          <a:off x="15430500" y="179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27214</xdr:rowOff>
    </xdr:from>
    <xdr:to>
      <xdr:col>85</xdr:col>
      <xdr:colOff>127000</xdr:colOff>
      <xdr:row>105</xdr:row>
      <xdr:rowOff>68036</xdr:rowOff>
    </xdr:to>
    <xdr:cxnSp macro="">
      <xdr:nvCxnSpPr>
        <xdr:cNvPr id="772" name="直線コネクタ 771">
          <a:extLst>
            <a:ext uri="{FF2B5EF4-FFF2-40B4-BE49-F238E27FC236}">
              <a16:creationId xmlns:a16="http://schemas.microsoft.com/office/drawing/2014/main" id="{8737DDEC-C095-4CBE-9958-F74260FDAC74}"/>
            </a:ext>
          </a:extLst>
        </xdr:cNvPr>
        <xdr:cNvCxnSpPr/>
      </xdr:nvCxnSpPr>
      <xdr:spPr>
        <a:xfrm>
          <a:off x="15481300" y="18029464"/>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111942</xdr:rowOff>
    </xdr:from>
    <xdr:to>
      <xdr:col>76</xdr:col>
      <xdr:colOff>165100</xdr:colOff>
      <xdr:row>105</xdr:row>
      <xdr:rowOff>42092</xdr:rowOff>
    </xdr:to>
    <xdr:sp macro="" textlink="">
      <xdr:nvSpPr>
        <xdr:cNvPr id="773" name="楕円 772">
          <a:extLst>
            <a:ext uri="{FF2B5EF4-FFF2-40B4-BE49-F238E27FC236}">
              <a16:creationId xmlns:a16="http://schemas.microsoft.com/office/drawing/2014/main" id="{C0C582D8-6DE8-435C-B216-36A75268A412}"/>
            </a:ext>
          </a:extLst>
        </xdr:cNvPr>
        <xdr:cNvSpPr/>
      </xdr:nvSpPr>
      <xdr:spPr>
        <a:xfrm>
          <a:off x="14541500" y="17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162742</xdr:rowOff>
    </xdr:from>
    <xdr:to>
      <xdr:col>81</xdr:col>
      <xdr:colOff>50800</xdr:colOff>
      <xdr:row>105</xdr:row>
      <xdr:rowOff>27214</xdr:rowOff>
    </xdr:to>
    <xdr:cxnSp macro="">
      <xdr:nvCxnSpPr>
        <xdr:cNvPr id="774" name="直線コネクタ 773">
          <a:extLst>
            <a:ext uri="{FF2B5EF4-FFF2-40B4-BE49-F238E27FC236}">
              <a16:creationId xmlns:a16="http://schemas.microsoft.com/office/drawing/2014/main" id="{D4A03433-CFEE-45B9-8658-F9116AA395C9}"/>
            </a:ext>
          </a:extLst>
        </xdr:cNvPr>
        <xdr:cNvCxnSpPr/>
      </xdr:nvCxnSpPr>
      <xdr:spPr>
        <a:xfrm>
          <a:off x="14592300" y="1799354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69487</xdr:rowOff>
    </xdr:from>
    <xdr:to>
      <xdr:col>72</xdr:col>
      <xdr:colOff>38100</xdr:colOff>
      <xdr:row>108</xdr:row>
      <xdr:rowOff>171087</xdr:rowOff>
    </xdr:to>
    <xdr:sp macro="" textlink="">
      <xdr:nvSpPr>
        <xdr:cNvPr id="775" name="楕円 774">
          <a:extLst>
            <a:ext uri="{FF2B5EF4-FFF2-40B4-BE49-F238E27FC236}">
              <a16:creationId xmlns:a16="http://schemas.microsoft.com/office/drawing/2014/main" id="{7A05AB41-7610-468C-9244-4141D944D6FB}"/>
            </a:ext>
          </a:extLst>
        </xdr:cNvPr>
        <xdr:cNvSpPr/>
      </xdr:nvSpPr>
      <xdr:spPr>
        <a:xfrm>
          <a:off x="13652500" y="1858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162742</xdr:rowOff>
    </xdr:from>
    <xdr:to>
      <xdr:col>76</xdr:col>
      <xdr:colOff>114300</xdr:colOff>
      <xdr:row>108</xdr:row>
      <xdr:rowOff>120287</xdr:rowOff>
    </xdr:to>
    <xdr:cxnSp macro="">
      <xdr:nvCxnSpPr>
        <xdr:cNvPr id="776" name="直線コネクタ 775">
          <a:extLst>
            <a:ext uri="{FF2B5EF4-FFF2-40B4-BE49-F238E27FC236}">
              <a16:creationId xmlns:a16="http://schemas.microsoft.com/office/drawing/2014/main" id="{D9E62384-3F1E-4C69-91C4-2B2BE35EA2C7}"/>
            </a:ext>
          </a:extLst>
        </xdr:cNvPr>
        <xdr:cNvCxnSpPr/>
      </xdr:nvCxnSpPr>
      <xdr:spPr>
        <a:xfrm flipV="1">
          <a:off x="13703300" y="17993542"/>
          <a:ext cx="889000" cy="64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69487</xdr:rowOff>
    </xdr:from>
    <xdr:to>
      <xdr:col>67</xdr:col>
      <xdr:colOff>101600</xdr:colOff>
      <xdr:row>108</xdr:row>
      <xdr:rowOff>171087</xdr:rowOff>
    </xdr:to>
    <xdr:sp macro="" textlink="">
      <xdr:nvSpPr>
        <xdr:cNvPr id="777" name="楕円 776">
          <a:extLst>
            <a:ext uri="{FF2B5EF4-FFF2-40B4-BE49-F238E27FC236}">
              <a16:creationId xmlns:a16="http://schemas.microsoft.com/office/drawing/2014/main" id="{B54BED89-3AEE-4830-9DE2-FEE2EA27DD2E}"/>
            </a:ext>
          </a:extLst>
        </xdr:cNvPr>
        <xdr:cNvSpPr/>
      </xdr:nvSpPr>
      <xdr:spPr>
        <a:xfrm>
          <a:off x="12763500" y="1858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120287</xdr:rowOff>
    </xdr:from>
    <xdr:to>
      <xdr:col>71</xdr:col>
      <xdr:colOff>177800</xdr:colOff>
      <xdr:row>108</xdr:row>
      <xdr:rowOff>120287</xdr:rowOff>
    </xdr:to>
    <xdr:cxnSp macro="">
      <xdr:nvCxnSpPr>
        <xdr:cNvPr id="778" name="直線コネクタ 777">
          <a:extLst>
            <a:ext uri="{FF2B5EF4-FFF2-40B4-BE49-F238E27FC236}">
              <a16:creationId xmlns:a16="http://schemas.microsoft.com/office/drawing/2014/main" id="{F80963D3-B59F-4158-9CE6-18CCC62935B9}"/>
            </a:ext>
          </a:extLst>
        </xdr:cNvPr>
        <xdr:cNvCxnSpPr/>
      </xdr:nvCxnSpPr>
      <xdr:spPr>
        <a:xfrm>
          <a:off x="12814300" y="186368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31585</xdr:rowOff>
    </xdr:from>
    <xdr:ext cx="405111" cy="259045"/>
    <xdr:sp macro="" textlink="">
      <xdr:nvSpPr>
        <xdr:cNvPr id="779" name="n_1aveValue【公民館】&#10;有形固定資産減価償却率">
          <a:extLst>
            <a:ext uri="{FF2B5EF4-FFF2-40B4-BE49-F238E27FC236}">
              <a16:creationId xmlns:a16="http://schemas.microsoft.com/office/drawing/2014/main" id="{8841B7AF-6967-4BF5-8D7E-8791957AA560}"/>
            </a:ext>
          </a:extLst>
        </xdr:cNvPr>
        <xdr:cNvSpPr txBox="1"/>
      </xdr:nvSpPr>
      <xdr:spPr>
        <a:xfrm>
          <a:off x="15266044" y="1820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74040</xdr:rowOff>
    </xdr:from>
    <xdr:ext cx="405111" cy="259045"/>
    <xdr:sp macro="" textlink="">
      <xdr:nvSpPr>
        <xdr:cNvPr id="780" name="n_2aveValue【公民館】&#10;有形固定資産減価償却率">
          <a:extLst>
            <a:ext uri="{FF2B5EF4-FFF2-40B4-BE49-F238E27FC236}">
              <a16:creationId xmlns:a16="http://schemas.microsoft.com/office/drawing/2014/main" id="{EF9380C4-0DD8-4CAD-80EA-480667A93F6C}"/>
            </a:ext>
          </a:extLst>
        </xdr:cNvPr>
        <xdr:cNvSpPr txBox="1"/>
      </xdr:nvSpPr>
      <xdr:spPr>
        <a:xfrm>
          <a:off x="14389744"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107604</xdr:rowOff>
    </xdr:from>
    <xdr:ext cx="405111" cy="259045"/>
    <xdr:sp macro="" textlink="">
      <xdr:nvSpPr>
        <xdr:cNvPr id="781" name="n_3aveValue【公民館】&#10;有形固定資産減価償却率">
          <a:extLst>
            <a:ext uri="{FF2B5EF4-FFF2-40B4-BE49-F238E27FC236}">
              <a16:creationId xmlns:a16="http://schemas.microsoft.com/office/drawing/2014/main" id="{27BF4ADD-30BA-4EDE-970E-2790EA9FA5AC}"/>
            </a:ext>
          </a:extLst>
        </xdr:cNvPr>
        <xdr:cNvSpPr txBox="1"/>
      </xdr:nvSpPr>
      <xdr:spPr>
        <a:xfrm>
          <a:off x="13500744" y="17938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40657</xdr:rowOff>
    </xdr:from>
    <xdr:ext cx="405111" cy="259045"/>
    <xdr:sp macro="" textlink="">
      <xdr:nvSpPr>
        <xdr:cNvPr id="782" name="n_4aveValue【公民館】&#10;有形固定資産減価償却率">
          <a:extLst>
            <a:ext uri="{FF2B5EF4-FFF2-40B4-BE49-F238E27FC236}">
              <a16:creationId xmlns:a16="http://schemas.microsoft.com/office/drawing/2014/main" id="{C502A4BF-3694-46F1-A321-375098E10008}"/>
            </a:ext>
          </a:extLst>
        </xdr:cNvPr>
        <xdr:cNvSpPr txBox="1"/>
      </xdr:nvSpPr>
      <xdr:spPr>
        <a:xfrm>
          <a:off x="12611744" y="1787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94541</xdr:rowOff>
    </xdr:from>
    <xdr:ext cx="405111" cy="259045"/>
    <xdr:sp macro="" textlink="">
      <xdr:nvSpPr>
        <xdr:cNvPr id="783" name="n_1mainValue【公民館】&#10;有形固定資産減価償却率">
          <a:extLst>
            <a:ext uri="{FF2B5EF4-FFF2-40B4-BE49-F238E27FC236}">
              <a16:creationId xmlns:a16="http://schemas.microsoft.com/office/drawing/2014/main" id="{E49D3604-6BAD-4A15-B6B0-D12152B0EB45}"/>
            </a:ext>
          </a:extLst>
        </xdr:cNvPr>
        <xdr:cNvSpPr txBox="1"/>
      </xdr:nvSpPr>
      <xdr:spPr>
        <a:xfrm>
          <a:off x="15266044" y="1775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58619</xdr:rowOff>
    </xdr:from>
    <xdr:ext cx="405111" cy="259045"/>
    <xdr:sp macro="" textlink="">
      <xdr:nvSpPr>
        <xdr:cNvPr id="784" name="n_2mainValue【公民館】&#10;有形固定資産減価償却率">
          <a:extLst>
            <a:ext uri="{FF2B5EF4-FFF2-40B4-BE49-F238E27FC236}">
              <a16:creationId xmlns:a16="http://schemas.microsoft.com/office/drawing/2014/main" id="{C4005192-0D93-4ACA-8BA9-1D14FB9376DA}"/>
            </a:ext>
          </a:extLst>
        </xdr:cNvPr>
        <xdr:cNvSpPr txBox="1"/>
      </xdr:nvSpPr>
      <xdr:spPr>
        <a:xfrm>
          <a:off x="143897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162214</xdr:rowOff>
    </xdr:from>
    <xdr:ext cx="405111" cy="259045"/>
    <xdr:sp macro="" textlink="">
      <xdr:nvSpPr>
        <xdr:cNvPr id="785" name="n_3mainValue【公民館】&#10;有形固定資産減価償却率">
          <a:extLst>
            <a:ext uri="{FF2B5EF4-FFF2-40B4-BE49-F238E27FC236}">
              <a16:creationId xmlns:a16="http://schemas.microsoft.com/office/drawing/2014/main" id="{AD75238C-96F6-43A5-8100-82692D1CA6DB}"/>
            </a:ext>
          </a:extLst>
        </xdr:cNvPr>
        <xdr:cNvSpPr txBox="1"/>
      </xdr:nvSpPr>
      <xdr:spPr>
        <a:xfrm>
          <a:off x="13500744" y="1867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162214</xdr:rowOff>
    </xdr:from>
    <xdr:ext cx="405111" cy="259045"/>
    <xdr:sp macro="" textlink="">
      <xdr:nvSpPr>
        <xdr:cNvPr id="786" name="n_4mainValue【公民館】&#10;有形固定資産減価償却率">
          <a:extLst>
            <a:ext uri="{FF2B5EF4-FFF2-40B4-BE49-F238E27FC236}">
              <a16:creationId xmlns:a16="http://schemas.microsoft.com/office/drawing/2014/main" id="{E9262FD3-37E1-461F-91E9-DC2A0C5F58BE}"/>
            </a:ext>
          </a:extLst>
        </xdr:cNvPr>
        <xdr:cNvSpPr txBox="1"/>
      </xdr:nvSpPr>
      <xdr:spPr>
        <a:xfrm>
          <a:off x="12611744" y="1867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7" name="正方形/長方形 786">
          <a:extLst>
            <a:ext uri="{FF2B5EF4-FFF2-40B4-BE49-F238E27FC236}">
              <a16:creationId xmlns:a16="http://schemas.microsoft.com/office/drawing/2014/main" id="{2FB2F1CF-105F-4855-BFDB-8819A159DD6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8" name="正方形/長方形 787">
          <a:extLst>
            <a:ext uri="{FF2B5EF4-FFF2-40B4-BE49-F238E27FC236}">
              <a16:creationId xmlns:a16="http://schemas.microsoft.com/office/drawing/2014/main" id="{FBD07F67-BB34-44A6-9F94-57C0ABD7DF9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9" name="正方形/長方形 788">
          <a:extLst>
            <a:ext uri="{FF2B5EF4-FFF2-40B4-BE49-F238E27FC236}">
              <a16:creationId xmlns:a16="http://schemas.microsoft.com/office/drawing/2014/main" id="{7042DA8F-79B3-4F01-92DD-D4E78015B25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0" name="正方形/長方形 789">
          <a:extLst>
            <a:ext uri="{FF2B5EF4-FFF2-40B4-BE49-F238E27FC236}">
              <a16:creationId xmlns:a16="http://schemas.microsoft.com/office/drawing/2014/main" id="{0412339D-01EA-4E2C-95CC-B51894EF35A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1" name="正方形/長方形 790">
          <a:extLst>
            <a:ext uri="{FF2B5EF4-FFF2-40B4-BE49-F238E27FC236}">
              <a16:creationId xmlns:a16="http://schemas.microsoft.com/office/drawing/2014/main" id="{24D0E78C-8223-4421-A476-31C03024522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2" name="正方形/長方形 791">
          <a:extLst>
            <a:ext uri="{FF2B5EF4-FFF2-40B4-BE49-F238E27FC236}">
              <a16:creationId xmlns:a16="http://schemas.microsoft.com/office/drawing/2014/main" id="{7774FBD6-8753-4C10-95F0-F2C86D25AF9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3" name="正方形/長方形 792">
          <a:extLst>
            <a:ext uri="{FF2B5EF4-FFF2-40B4-BE49-F238E27FC236}">
              <a16:creationId xmlns:a16="http://schemas.microsoft.com/office/drawing/2014/main" id="{5CA1B8FF-0C86-4E6C-B4D1-2FF1759C385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4" name="正方形/長方形 793">
          <a:extLst>
            <a:ext uri="{FF2B5EF4-FFF2-40B4-BE49-F238E27FC236}">
              <a16:creationId xmlns:a16="http://schemas.microsoft.com/office/drawing/2014/main" id="{4B975180-1C4A-48E5-92A6-27CA1E8D8E4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5" name="テキスト ボックス 794">
          <a:extLst>
            <a:ext uri="{FF2B5EF4-FFF2-40B4-BE49-F238E27FC236}">
              <a16:creationId xmlns:a16="http://schemas.microsoft.com/office/drawing/2014/main" id="{D55D26EE-DD6C-4F9E-9E58-6E9E45C27BF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6" name="直線コネクタ 795">
          <a:extLst>
            <a:ext uri="{FF2B5EF4-FFF2-40B4-BE49-F238E27FC236}">
              <a16:creationId xmlns:a16="http://schemas.microsoft.com/office/drawing/2014/main" id="{9489C609-DFB3-4EBF-AC3B-59C8B001999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7" name="直線コネクタ 796">
          <a:extLst>
            <a:ext uri="{FF2B5EF4-FFF2-40B4-BE49-F238E27FC236}">
              <a16:creationId xmlns:a16="http://schemas.microsoft.com/office/drawing/2014/main" id="{C6294BEC-9052-4833-9698-A777565FC21B}"/>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8" name="テキスト ボックス 797">
          <a:extLst>
            <a:ext uri="{FF2B5EF4-FFF2-40B4-BE49-F238E27FC236}">
              <a16:creationId xmlns:a16="http://schemas.microsoft.com/office/drawing/2014/main" id="{CE56EDFB-5FC8-492E-AABF-03D1226EBB6C}"/>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9" name="直線コネクタ 798">
          <a:extLst>
            <a:ext uri="{FF2B5EF4-FFF2-40B4-BE49-F238E27FC236}">
              <a16:creationId xmlns:a16="http://schemas.microsoft.com/office/drawing/2014/main" id="{3C2C8543-7323-4BE2-A0C8-7C4C8883E04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0" name="テキスト ボックス 799">
          <a:extLst>
            <a:ext uri="{FF2B5EF4-FFF2-40B4-BE49-F238E27FC236}">
              <a16:creationId xmlns:a16="http://schemas.microsoft.com/office/drawing/2014/main" id="{F40EA546-1839-4DF7-967F-E41599C08FD7}"/>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1" name="直線コネクタ 800">
          <a:extLst>
            <a:ext uri="{FF2B5EF4-FFF2-40B4-BE49-F238E27FC236}">
              <a16:creationId xmlns:a16="http://schemas.microsoft.com/office/drawing/2014/main" id="{94F06759-AEA2-4540-96FA-59F16402F8F6}"/>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2" name="テキスト ボックス 801">
          <a:extLst>
            <a:ext uri="{FF2B5EF4-FFF2-40B4-BE49-F238E27FC236}">
              <a16:creationId xmlns:a16="http://schemas.microsoft.com/office/drawing/2014/main" id="{B8686ACD-FEDF-4B9F-9A40-152ED6A3D26B}"/>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3" name="直線コネクタ 802">
          <a:extLst>
            <a:ext uri="{FF2B5EF4-FFF2-40B4-BE49-F238E27FC236}">
              <a16:creationId xmlns:a16="http://schemas.microsoft.com/office/drawing/2014/main" id="{04FE5799-C5DF-468B-B8AB-0AF803308F16}"/>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4" name="テキスト ボックス 803">
          <a:extLst>
            <a:ext uri="{FF2B5EF4-FFF2-40B4-BE49-F238E27FC236}">
              <a16:creationId xmlns:a16="http://schemas.microsoft.com/office/drawing/2014/main" id="{1B5C5EB9-F192-455B-B55F-D1D6D68EBEDB}"/>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5" name="直線コネクタ 804">
          <a:extLst>
            <a:ext uri="{FF2B5EF4-FFF2-40B4-BE49-F238E27FC236}">
              <a16:creationId xmlns:a16="http://schemas.microsoft.com/office/drawing/2014/main" id="{02F2C2EE-EC74-4CE2-A85A-CB19E9F551E3}"/>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6" name="テキスト ボックス 805">
          <a:extLst>
            <a:ext uri="{FF2B5EF4-FFF2-40B4-BE49-F238E27FC236}">
              <a16:creationId xmlns:a16="http://schemas.microsoft.com/office/drawing/2014/main" id="{9FEABE05-E78F-486C-9DD0-BAA7701D5DFA}"/>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7" name="直線コネクタ 806">
          <a:extLst>
            <a:ext uri="{FF2B5EF4-FFF2-40B4-BE49-F238E27FC236}">
              <a16:creationId xmlns:a16="http://schemas.microsoft.com/office/drawing/2014/main" id="{DD685965-D3C5-4A9D-8FA7-7C4E59860B4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8" name="テキスト ボックス 807">
          <a:extLst>
            <a:ext uri="{FF2B5EF4-FFF2-40B4-BE49-F238E27FC236}">
              <a16:creationId xmlns:a16="http://schemas.microsoft.com/office/drawing/2014/main" id="{75484D6B-6638-4766-BBA6-319F0A94FFD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9" name="【公民館】&#10;一人当たり面積グラフ枠">
          <a:extLst>
            <a:ext uri="{FF2B5EF4-FFF2-40B4-BE49-F238E27FC236}">
              <a16:creationId xmlns:a16="http://schemas.microsoft.com/office/drawing/2014/main" id="{61FA57A2-BADF-4EA7-B722-3C8CCF473FB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70104</xdr:rowOff>
    </xdr:from>
    <xdr:to>
      <xdr:col>116</xdr:col>
      <xdr:colOff>62864</xdr:colOff>
      <xdr:row>108</xdr:row>
      <xdr:rowOff>131063</xdr:rowOff>
    </xdr:to>
    <xdr:cxnSp macro="">
      <xdr:nvCxnSpPr>
        <xdr:cNvPr id="810" name="直線コネクタ 809">
          <a:extLst>
            <a:ext uri="{FF2B5EF4-FFF2-40B4-BE49-F238E27FC236}">
              <a16:creationId xmlns:a16="http://schemas.microsoft.com/office/drawing/2014/main" id="{A69912DA-8BBA-4227-BDDC-FF4D470533D9}"/>
            </a:ext>
          </a:extLst>
        </xdr:cNvPr>
        <xdr:cNvCxnSpPr/>
      </xdr:nvCxnSpPr>
      <xdr:spPr>
        <a:xfrm flipV="1">
          <a:off x="22160864" y="17215104"/>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811" name="【公民館】&#10;一人当たり面積最小値テキスト">
          <a:extLst>
            <a:ext uri="{FF2B5EF4-FFF2-40B4-BE49-F238E27FC236}">
              <a16:creationId xmlns:a16="http://schemas.microsoft.com/office/drawing/2014/main" id="{46960CBB-6ABB-4B39-803C-F82D8A06B2D1}"/>
            </a:ext>
          </a:extLst>
        </xdr:cNvPr>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812" name="直線コネクタ 811">
          <a:extLst>
            <a:ext uri="{FF2B5EF4-FFF2-40B4-BE49-F238E27FC236}">
              <a16:creationId xmlns:a16="http://schemas.microsoft.com/office/drawing/2014/main" id="{B1B155DE-D591-41E9-AEAD-059EDC7FC7F4}"/>
            </a:ext>
          </a:extLst>
        </xdr:cNvPr>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16781</xdr:rowOff>
    </xdr:from>
    <xdr:ext cx="469744" cy="259045"/>
    <xdr:sp macro="" textlink="">
      <xdr:nvSpPr>
        <xdr:cNvPr id="813" name="【公民館】&#10;一人当たり面積最大値テキスト">
          <a:extLst>
            <a:ext uri="{FF2B5EF4-FFF2-40B4-BE49-F238E27FC236}">
              <a16:creationId xmlns:a16="http://schemas.microsoft.com/office/drawing/2014/main" id="{7D23BFBF-A6D5-4963-A34D-E0405362BA95}"/>
            </a:ext>
          </a:extLst>
        </xdr:cNvPr>
        <xdr:cNvSpPr txBox="1"/>
      </xdr:nvSpPr>
      <xdr:spPr>
        <a:xfrm>
          <a:off x="22199600" y="1699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70104</xdr:rowOff>
    </xdr:from>
    <xdr:to>
      <xdr:col>116</xdr:col>
      <xdr:colOff>152400</xdr:colOff>
      <xdr:row>100</xdr:row>
      <xdr:rowOff>70104</xdr:rowOff>
    </xdr:to>
    <xdr:cxnSp macro="">
      <xdr:nvCxnSpPr>
        <xdr:cNvPr id="814" name="直線コネクタ 813">
          <a:extLst>
            <a:ext uri="{FF2B5EF4-FFF2-40B4-BE49-F238E27FC236}">
              <a16:creationId xmlns:a16="http://schemas.microsoft.com/office/drawing/2014/main" id="{615B9681-C972-4AE8-AEBD-874378A0BAC0}"/>
            </a:ext>
          </a:extLst>
        </xdr:cNvPr>
        <xdr:cNvCxnSpPr/>
      </xdr:nvCxnSpPr>
      <xdr:spPr>
        <a:xfrm>
          <a:off x="22072600" y="17215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69614</xdr:rowOff>
    </xdr:from>
    <xdr:ext cx="469744" cy="259045"/>
    <xdr:sp macro="" textlink="">
      <xdr:nvSpPr>
        <xdr:cNvPr id="815" name="【公民館】&#10;一人当たり面積平均値テキスト">
          <a:extLst>
            <a:ext uri="{FF2B5EF4-FFF2-40B4-BE49-F238E27FC236}">
              <a16:creationId xmlns:a16="http://schemas.microsoft.com/office/drawing/2014/main" id="{41C3AB64-F265-4D89-BCDC-87CA20E36BCC}"/>
            </a:ext>
          </a:extLst>
        </xdr:cNvPr>
        <xdr:cNvSpPr txBox="1"/>
      </xdr:nvSpPr>
      <xdr:spPr>
        <a:xfrm>
          <a:off x="22199600" y="18071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46737</xdr:rowOff>
    </xdr:from>
    <xdr:to>
      <xdr:col>116</xdr:col>
      <xdr:colOff>114300</xdr:colOff>
      <xdr:row>106</xdr:row>
      <xdr:rowOff>148337</xdr:rowOff>
    </xdr:to>
    <xdr:sp macro="" textlink="">
      <xdr:nvSpPr>
        <xdr:cNvPr id="816" name="フローチャート: 判断 815">
          <a:extLst>
            <a:ext uri="{FF2B5EF4-FFF2-40B4-BE49-F238E27FC236}">
              <a16:creationId xmlns:a16="http://schemas.microsoft.com/office/drawing/2014/main" id="{BDD38BED-0170-41D8-86E6-378BDB04AA9F}"/>
            </a:ext>
          </a:extLst>
        </xdr:cNvPr>
        <xdr:cNvSpPr/>
      </xdr:nvSpPr>
      <xdr:spPr>
        <a:xfrm>
          <a:off x="221107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71882</xdr:rowOff>
    </xdr:from>
    <xdr:to>
      <xdr:col>112</xdr:col>
      <xdr:colOff>38100</xdr:colOff>
      <xdr:row>107</xdr:row>
      <xdr:rowOff>2032</xdr:rowOff>
    </xdr:to>
    <xdr:sp macro="" textlink="">
      <xdr:nvSpPr>
        <xdr:cNvPr id="817" name="フローチャート: 判断 816">
          <a:extLst>
            <a:ext uri="{FF2B5EF4-FFF2-40B4-BE49-F238E27FC236}">
              <a16:creationId xmlns:a16="http://schemas.microsoft.com/office/drawing/2014/main" id="{CB85C83B-8F5A-4404-B523-514A3F450F7F}"/>
            </a:ext>
          </a:extLst>
        </xdr:cNvPr>
        <xdr:cNvSpPr/>
      </xdr:nvSpPr>
      <xdr:spPr>
        <a:xfrm>
          <a:off x="21272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102363</xdr:rowOff>
    </xdr:from>
    <xdr:to>
      <xdr:col>107</xdr:col>
      <xdr:colOff>101600</xdr:colOff>
      <xdr:row>107</xdr:row>
      <xdr:rowOff>32513</xdr:rowOff>
    </xdr:to>
    <xdr:sp macro="" textlink="">
      <xdr:nvSpPr>
        <xdr:cNvPr id="818" name="フローチャート: 判断 817">
          <a:extLst>
            <a:ext uri="{FF2B5EF4-FFF2-40B4-BE49-F238E27FC236}">
              <a16:creationId xmlns:a16="http://schemas.microsoft.com/office/drawing/2014/main" id="{B1B976D2-6859-4E90-90FC-0D90A675FC3B}"/>
            </a:ext>
          </a:extLst>
        </xdr:cNvPr>
        <xdr:cNvSpPr/>
      </xdr:nvSpPr>
      <xdr:spPr>
        <a:xfrm>
          <a:off x="20383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74168</xdr:rowOff>
    </xdr:from>
    <xdr:to>
      <xdr:col>102</xdr:col>
      <xdr:colOff>165100</xdr:colOff>
      <xdr:row>107</xdr:row>
      <xdr:rowOff>4318</xdr:rowOff>
    </xdr:to>
    <xdr:sp macro="" textlink="">
      <xdr:nvSpPr>
        <xdr:cNvPr id="819" name="フローチャート: 判断 818">
          <a:extLst>
            <a:ext uri="{FF2B5EF4-FFF2-40B4-BE49-F238E27FC236}">
              <a16:creationId xmlns:a16="http://schemas.microsoft.com/office/drawing/2014/main" id="{D77A40C1-3CA0-4CC3-B89A-16E6E19869BF}"/>
            </a:ext>
          </a:extLst>
        </xdr:cNvPr>
        <xdr:cNvSpPr/>
      </xdr:nvSpPr>
      <xdr:spPr>
        <a:xfrm>
          <a:off x="19494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46737</xdr:rowOff>
    </xdr:from>
    <xdr:to>
      <xdr:col>98</xdr:col>
      <xdr:colOff>38100</xdr:colOff>
      <xdr:row>106</xdr:row>
      <xdr:rowOff>148337</xdr:rowOff>
    </xdr:to>
    <xdr:sp macro="" textlink="">
      <xdr:nvSpPr>
        <xdr:cNvPr id="820" name="フローチャート: 判断 819">
          <a:extLst>
            <a:ext uri="{FF2B5EF4-FFF2-40B4-BE49-F238E27FC236}">
              <a16:creationId xmlns:a16="http://schemas.microsoft.com/office/drawing/2014/main" id="{53B6170C-BB5A-4C98-94B0-9969FF137123}"/>
            </a:ext>
          </a:extLst>
        </xdr:cNvPr>
        <xdr:cNvSpPr/>
      </xdr:nvSpPr>
      <xdr:spPr>
        <a:xfrm>
          <a:off x="18605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1" name="テキスト ボックス 820">
          <a:extLst>
            <a:ext uri="{FF2B5EF4-FFF2-40B4-BE49-F238E27FC236}">
              <a16:creationId xmlns:a16="http://schemas.microsoft.com/office/drawing/2014/main" id="{80D32C50-E42C-4C5E-9148-FC8D0F922E3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A0FECC64-11EE-4FE6-AEB9-0B2C8223533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89FDA6F9-66CB-4A86-A442-0CA40BF5F94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5AE5FEF2-793C-4894-BAF7-9F8282714C4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05ED9499-1070-4640-8C4F-273461F53B6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146558</xdr:rowOff>
    </xdr:from>
    <xdr:to>
      <xdr:col>116</xdr:col>
      <xdr:colOff>114300</xdr:colOff>
      <xdr:row>108</xdr:row>
      <xdr:rowOff>76708</xdr:rowOff>
    </xdr:to>
    <xdr:sp macro="" textlink="">
      <xdr:nvSpPr>
        <xdr:cNvPr id="826" name="楕円 825">
          <a:extLst>
            <a:ext uri="{FF2B5EF4-FFF2-40B4-BE49-F238E27FC236}">
              <a16:creationId xmlns:a16="http://schemas.microsoft.com/office/drawing/2014/main" id="{8BD8703E-0902-4E14-98D9-D9C5B819DA45}"/>
            </a:ext>
          </a:extLst>
        </xdr:cNvPr>
        <xdr:cNvSpPr/>
      </xdr:nvSpPr>
      <xdr:spPr>
        <a:xfrm>
          <a:off x="22110700" y="1849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61485</xdr:rowOff>
    </xdr:from>
    <xdr:ext cx="469744" cy="259045"/>
    <xdr:sp macro="" textlink="">
      <xdr:nvSpPr>
        <xdr:cNvPr id="827" name="【公民館】&#10;一人当たり面積該当値テキスト">
          <a:extLst>
            <a:ext uri="{FF2B5EF4-FFF2-40B4-BE49-F238E27FC236}">
              <a16:creationId xmlns:a16="http://schemas.microsoft.com/office/drawing/2014/main" id="{2BEA3B63-F6FD-4CD0-9E99-AE14606B70CE}"/>
            </a:ext>
          </a:extLst>
        </xdr:cNvPr>
        <xdr:cNvSpPr txBox="1"/>
      </xdr:nvSpPr>
      <xdr:spPr>
        <a:xfrm>
          <a:off x="22199600" y="1840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148844</xdr:rowOff>
    </xdr:from>
    <xdr:to>
      <xdr:col>112</xdr:col>
      <xdr:colOff>38100</xdr:colOff>
      <xdr:row>108</xdr:row>
      <xdr:rowOff>78994</xdr:rowOff>
    </xdr:to>
    <xdr:sp macro="" textlink="">
      <xdr:nvSpPr>
        <xdr:cNvPr id="828" name="楕円 827">
          <a:extLst>
            <a:ext uri="{FF2B5EF4-FFF2-40B4-BE49-F238E27FC236}">
              <a16:creationId xmlns:a16="http://schemas.microsoft.com/office/drawing/2014/main" id="{A7609673-473A-4188-BEA5-C7B7CEE0209B}"/>
            </a:ext>
          </a:extLst>
        </xdr:cNvPr>
        <xdr:cNvSpPr/>
      </xdr:nvSpPr>
      <xdr:spPr>
        <a:xfrm>
          <a:off x="21272500" y="1849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25908</xdr:rowOff>
    </xdr:from>
    <xdr:to>
      <xdr:col>116</xdr:col>
      <xdr:colOff>63500</xdr:colOff>
      <xdr:row>108</xdr:row>
      <xdr:rowOff>28194</xdr:rowOff>
    </xdr:to>
    <xdr:cxnSp macro="">
      <xdr:nvCxnSpPr>
        <xdr:cNvPr id="829" name="直線コネクタ 828">
          <a:extLst>
            <a:ext uri="{FF2B5EF4-FFF2-40B4-BE49-F238E27FC236}">
              <a16:creationId xmlns:a16="http://schemas.microsoft.com/office/drawing/2014/main" id="{E4BD574A-E7C3-46D2-805A-CD08C5992263}"/>
            </a:ext>
          </a:extLst>
        </xdr:cNvPr>
        <xdr:cNvCxnSpPr/>
      </xdr:nvCxnSpPr>
      <xdr:spPr>
        <a:xfrm flipV="1">
          <a:off x="21323300" y="1854250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151130</xdr:rowOff>
    </xdr:from>
    <xdr:to>
      <xdr:col>107</xdr:col>
      <xdr:colOff>101600</xdr:colOff>
      <xdr:row>108</xdr:row>
      <xdr:rowOff>81280</xdr:rowOff>
    </xdr:to>
    <xdr:sp macro="" textlink="">
      <xdr:nvSpPr>
        <xdr:cNvPr id="830" name="楕円 829">
          <a:extLst>
            <a:ext uri="{FF2B5EF4-FFF2-40B4-BE49-F238E27FC236}">
              <a16:creationId xmlns:a16="http://schemas.microsoft.com/office/drawing/2014/main" id="{379FE619-F2C3-435B-B1D2-986761327E54}"/>
            </a:ext>
          </a:extLst>
        </xdr:cNvPr>
        <xdr:cNvSpPr/>
      </xdr:nvSpPr>
      <xdr:spPr>
        <a:xfrm>
          <a:off x="20383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28194</xdr:rowOff>
    </xdr:from>
    <xdr:to>
      <xdr:col>111</xdr:col>
      <xdr:colOff>177800</xdr:colOff>
      <xdr:row>108</xdr:row>
      <xdr:rowOff>30480</xdr:rowOff>
    </xdr:to>
    <xdr:cxnSp macro="">
      <xdr:nvCxnSpPr>
        <xdr:cNvPr id="831" name="直線コネクタ 830">
          <a:extLst>
            <a:ext uri="{FF2B5EF4-FFF2-40B4-BE49-F238E27FC236}">
              <a16:creationId xmlns:a16="http://schemas.microsoft.com/office/drawing/2014/main" id="{1791BCD5-D614-4653-92A4-21E496848666}"/>
            </a:ext>
          </a:extLst>
        </xdr:cNvPr>
        <xdr:cNvCxnSpPr/>
      </xdr:nvCxnSpPr>
      <xdr:spPr>
        <a:xfrm flipV="1">
          <a:off x="20434300" y="1854479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153415</xdr:rowOff>
    </xdr:from>
    <xdr:to>
      <xdr:col>102</xdr:col>
      <xdr:colOff>165100</xdr:colOff>
      <xdr:row>108</xdr:row>
      <xdr:rowOff>83565</xdr:rowOff>
    </xdr:to>
    <xdr:sp macro="" textlink="">
      <xdr:nvSpPr>
        <xdr:cNvPr id="832" name="楕円 831">
          <a:extLst>
            <a:ext uri="{FF2B5EF4-FFF2-40B4-BE49-F238E27FC236}">
              <a16:creationId xmlns:a16="http://schemas.microsoft.com/office/drawing/2014/main" id="{10B35F13-D5AE-4BB2-9990-4814123D70F0}"/>
            </a:ext>
          </a:extLst>
        </xdr:cNvPr>
        <xdr:cNvSpPr/>
      </xdr:nvSpPr>
      <xdr:spPr>
        <a:xfrm>
          <a:off x="19494500" y="184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30480</xdr:rowOff>
    </xdr:from>
    <xdr:to>
      <xdr:col>107</xdr:col>
      <xdr:colOff>50800</xdr:colOff>
      <xdr:row>108</xdr:row>
      <xdr:rowOff>32765</xdr:rowOff>
    </xdr:to>
    <xdr:cxnSp macro="">
      <xdr:nvCxnSpPr>
        <xdr:cNvPr id="833" name="直線コネクタ 832">
          <a:extLst>
            <a:ext uri="{FF2B5EF4-FFF2-40B4-BE49-F238E27FC236}">
              <a16:creationId xmlns:a16="http://schemas.microsoft.com/office/drawing/2014/main" id="{37D5EC61-B1FD-4ED9-B3E9-169151E5BCAC}"/>
            </a:ext>
          </a:extLst>
        </xdr:cNvPr>
        <xdr:cNvCxnSpPr/>
      </xdr:nvCxnSpPr>
      <xdr:spPr>
        <a:xfrm flipV="1">
          <a:off x="19545300" y="1854708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154939</xdr:rowOff>
    </xdr:from>
    <xdr:to>
      <xdr:col>98</xdr:col>
      <xdr:colOff>38100</xdr:colOff>
      <xdr:row>108</xdr:row>
      <xdr:rowOff>85089</xdr:rowOff>
    </xdr:to>
    <xdr:sp macro="" textlink="">
      <xdr:nvSpPr>
        <xdr:cNvPr id="834" name="楕円 833">
          <a:extLst>
            <a:ext uri="{FF2B5EF4-FFF2-40B4-BE49-F238E27FC236}">
              <a16:creationId xmlns:a16="http://schemas.microsoft.com/office/drawing/2014/main" id="{AD95FE7B-4D08-45D7-92AC-C81D3272B6DE}"/>
            </a:ext>
          </a:extLst>
        </xdr:cNvPr>
        <xdr:cNvSpPr/>
      </xdr:nvSpPr>
      <xdr:spPr>
        <a:xfrm>
          <a:off x="18605500" y="1850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32765</xdr:rowOff>
    </xdr:from>
    <xdr:to>
      <xdr:col>102</xdr:col>
      <xdr:colOff>114300</xdr:colOff>
      <xdr:row>108</xdr:row>
      <xdr:rowOff>34289</xdr:rowOff>
    </xdr:to>
    <xdr:cxnSp macro="">
      <xdr:nvCxnSpPr>
        <xdr:cNvPr id="835" name="直線コネクタ 834">
          <a:extLst>
            <a:ext uri="{FF2B5EF4-FFF2-40B4-BE49-F238E27FC236}">
              <a16:creationId xmlns:a16="http://schemas.microsoft.com/office/drawing/2014/main" id="{F4828D87-7EEB-4DB2-932E-846B7E80EA91}"/>
            </a:ext>
          </a:extLst>
        </xdr:cNvPr>
        <xdr:cNvCxnSpPr/>
      </xdr:nvCxnSpPr>
      <xdr:spPr>
        <a:xfrm flipV="1">
          <a:off x="18656300" y="18549365"/>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18559</xdr:rowOff>
    </xdr:from>
    <xdr:ext cx="469744" cy="259045"/>
    <xdr:sp macro="" textlink="">
      <xdr:nvSpPr>
        <xdr:cNvPr id="836" name="n_1aveValue【公民館】&#10;一人当たり面積">
          <a:extLst>
            <a:ext uri="{FF2B5EF4-FFF2-40B4-BE49-F238E27FC236}">
              <a16:creationId xmlns:a16="http://schemas.microsoft.com/office/drawing/2014/main" id="{112E7417-0BCB-4A29-B6FF-F92E25CBB2EC}"/>
            </a:ext>
          </a:extLst>
        </xdr:cNvPr>
        <xdr:cNvSpPr txBox="1"/>
      </xdr:nvSpPr>
      <xdr:spPr>
        <a:xfrm>
          <a:off x="21075727"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49040</xdr:rowOff>
    </xdr:from>
    <xdr:ext cx="469744" cy="259045"/>
    <xdr:sp macro="" textlink="">
      <xdr:nvSpPr>
        <xdr:cNvPr id="837" name="n_2aveValue【公民館】&#10;一人当たり面積">
          <a:extLst>
            <a:ext uri="{FF2B5EF4-FFF2-40B4-BE49-F238E27FC236}">
              <a16:creationId xmlns:a16="http://schemas.microsoft.com/office/drawing/2014/main" id="{848FA189-869A-431A-9B45-DC3C31B9E6A1}"/>
            </a:ext>
          </a:extLst>
        </xdr:cNvPr>
        <xdr:cNvSpPr txBox="1"/>
      </xdr:nvSpPr>
      <xdr:spPr>
        <a:xfrm>
          <a:off x="201994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20845</xdr:rowOff>
    </xdr:from>
    <xdr:ext cx="469744" cy="259045"/>
    <xdr:sp macro="" textlink="">
      <xdr:nvSpPr>
        <xdr:cNvPr id="838" name="n_3aveValue【公民館】&#10;一人当たり面積">
          <a:extLst>
            <a:ext uri="{FF2B5EF4-FFF2-40B4-BE49-F238E27FC236}">
              <a16:creationId xmlns:a16="http://schemas.microsoft.com/office/drawing/2014/main" id="{DD538370-95A5-4FEC-A6E4-F7442FC10A1A}"/>
            </a:ext>
          </a:extLst>
        </xdr:cNvPr>
        <xdr:cNvSpPr txBox="1"/>
      </xdr:nvSpPr>
      <xdr:spPr>
        <a:xfrm>
          <a:off x="19310427" y="18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164864</xdr:rowOff>
    </xdr:from>
    <xdr:ext cx="469744" cy="259045"/>
    <xdr:sp macro="" textlink="">
      <xdr:nvSpPr>
        <xdr:cNvPr id="839" name="n_4aveValue【公民館】&#10;一人当たり面積">
          <a:extLst>
            <a:ext uri="{FF2B5EF4-FFF2-40B4-BE49-F238E27FC236}">
              <a16:creationId xmlns:a16="http://schemas.microsoft.com/office/drawing/2014/main" id="{41FEE8AC-28EC-414D-80EE-FD5360C4351F}"/>
            </a:ext>
          </a:extLst>
        </xdr:cNvPr>
        <xdr:cNvSpPr txBox="1"/>
      </xdr:nvSpPr>
      <xdr:spPr>
        <a:xfrm>
          <a:off x="18421427"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70121</xdr:rowOff>
    </xdr:from>
    <xdr:ext cx="469744" cy="259045"/>
    <xdr:sp macro="" textlink="">
      <xdr:nvSpPr>
        <xdr:cNvPr id="840" name="n_1mainValue【公民館】&#10;一人当たり面積">
          <a:extLst>
            <a:ext uri="{FF2B5EF4-FFF2-40B4-BE49-F238E27FC236}">
              <a16:creationId xmlns:a16="http://schemas.microsoft.com/office/drawing/2014/main" id="{17D752B8-B436-4581-8B96-99D7FAD58253}"/>
            </a:ext>
          </a:extLst>
        </xdr:cNvPr>
        <xdr:cNvSpPr txBox="1"/>
      </xdr:nvSpPr>
      <xdr:spPr>
        <a:xfrm>
          <a:off x="21075727" y="1858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72407</xdr:rowOff>
    </xdr:from>
    <xdr:ext cx="469744" cy="259045"/>
    <xdr:sp macro="" textlink="">
      <xdr:nvSpPr>
        <xdr:cNvPr id="841" name="n_2mainValue【公民館】&#10;一人当たり面積">
          <a:extLst>
            <a:ext uri="{FF2B5EF4-FFF2-40B4-BE49-F238E27FC236}">
              <a16:creationId xmlns:a16="http://schemas.microsoft.com/office/drawing/2014/main" id="{BCFD36BB-2AF7-40DD-91B8-05BB9A92933A}"/>
            </a:ext>
          </a:extLst>
        </xdr:cNvPr>
        <xdr:cNvSpPr txBox="1"/>
      </xdr:nvSpPr>
      <xdr:spPr>
        <a:xfrm>
          <a:off x="20199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74692</xdr:rowOff>
    </xdr:from>
    <xdr:ext cx="469744" cy="259045"/>
    <xdr:sp macro="" textlink="">
      <xdr:nvSpPr>
        <xdr:cNvPr id="842" name="n_3mainValue【公民館】&#10;一人当たり面積">
          <a:extLst>
            <a:ext uri="{FF2B5EF4-FFF2-40B4-BE49-F238E27FC236}">
              <a16:creationId xmlns:a16="http://schemas.microsoft.com/office/drawing/2014/main" id="{B126C28D-9782-475F-90E7-B3D53DA32578}"/>
            </a:ext>
          </a:extLst>
        </xdr:cNvPr>
        <xdr:cNvSpPr txBox="1"/>
      </xdr:nvSpPr>
      <xdr:spPr>
        <a:xfrm>
          <a:off x="19310427" y="1859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76216</xdr:rowOff>
    </xdr:from>
    <xdr:ext cx="469744" cy="259045"/>
    <xdr:sp macro="" textlink="">
      <xdr:nvSpPr>
        <xdr:cNvPr id="843" name="n_4mainValue【公民館】&#10;一人当たり面積">
          <a:extLst>
            <a:ext uri="{FF2B5EF4-FFF2-40B4-BE49-F238E27FC236}">
              <a16:creationId xmlns:a16="http://schemas.microsoft.com/office/drawing/2014/main" id="{ADC1270C-FDD8-477C-A445-E8025CC7147C}"/>
            </a:ext>
          </a:extLst>
        </xdr:cNvPr>
        <xdr:cNvSpPr txBox="1"/>
      </xdr:nvSpPr>
      <xdr:spPr>
        <a:xfrm>
          <a:off x="18421427"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4" name="正方形/長方形 843">
          <a:extLst>
            <a:ext uri="{FF2B5EF4-FFF2-40B4-BE49-F238E27FC236}">
              <a16:creationId xmlns:a16="http://schemas.microsoft.com/office/drawing/2014/main" id="{231724D4-ECF6-4564-BAD6-2C0C876E949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5" name="正方形/長方形 844">
          <a:extLst>
            <a:ext uri="{FF2B5EF4-FFF2-40B4-BE49-F238E27FC236}">
              <a16:creationId xmlns:a16="http://schemas.microsoft.com/office/drawing/2014/main" id="{1BEE84FB-3930-4B76-9D57-CAA3010CBE2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6" name="テキスト ボックス 845">
          <a:extLst>
            <a:ext uri="{FF2B5EF4-FFF2-40B4-BE49-F238E27FC236}">
              <a16:creationId xmlns:a16="http://schemas.microsoft.com/office/drawing/2014/main" id="{5624881A-24CB-496A-86B9-77AC7CFF8A0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類似団体と比較して特に有形固定資産減価償却率が高くなっている施設は、認定こども園・幼稚園・保育所、公営住宅であり、特に低くなっている施設は、児童館、公民館である。</a:t>
          </a:r>
        </a:p>
        <a:p>
          <a:r>
            <a:rPr kumimoji="1" lang="ja-JP" altLang="en-US" sz="1300">
              <a:latin typeface="ＭＳ Ｐゴシック" panose="020B0600070205080204" pitchFamily="50" charset="-128"/>
              <a:ea typeface="ＭＳ Ｐゴシック" panose="020B0600070205080204" pitchFamily="50" charset="-128"/>
            </a:rPr>
            <a:t>認定こども園・幼稚園・保育所については、築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年経過している幼稚園・保育所があり、老朽化が進行しているが、町内の児童数の減少もあり、今後の施設のあり方を検討する必要がある。</a:t>
          </a:r>
        </a:p>
        <a:p>
          <a:r>
            <a:rPr kumimoji="1" lang="ja-JP" altLang="en-US" sz="1300">
              <a:latin typeface="ＭＳ Ｐゴシック" panose="020B0600070205080204" pitchFamily="50" charset="-128"/>
              <a:ea typeface="ＭＳ Ｐゴシック" panose="020B0600070205080204" pitchFamily="50" charset="-128"/>
            </a:rPr>
            <a:t>公営住宅についても、公営住宅等長寿命化計画に基づき、令和元年度に口の坪団地（町営住宅）を整備するなど、老朽化対策を順次進めている。</a:t>
          </a:r>
        </a:p>
        <a:p>
          <a:r>
            <a:rPr kumimoji="1" lang="ja-JP" altLang="en-US" sz="1300">
              <a:latin typeface="ＭＳ Ｐゴシック" panose="020B0600070205080204" pitchFamily="50" charset="-128"/>
              <a:ea typeface="ＭＳ Ｐゴシック" panose="020B0600070205080204" pitchFamily="50" charset="-128"/>
            </a:rPr>
            <a:t>また、児童館については、平成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年度にかけて、学童保育施設の新規整備を実施しているため、有形固定資産減価償却率が低くなっている。</a:t>
          </a:r>
        </a:p>
        <a:p>
          <a:r>
            <a:rPr kumimoji="1" lang="ja-JP" altLang="en-US" sz="1300">
              <a:latin typeface="ＭＳ Ｐゴシック" panose="020B0600070205080204" pitchFamily="50" charset="-128"/>
              <a:ea typeface="ＭＳ Ｐゴシック" panose="020B0600070205080204" pitchFamily="50" charset="-128"/>
            </a:rPr>
            <a:t>公民館については、町有で管理している施設が多くないものの、維持管理経費の推移に留意しつつ、今後の施設のあり方を検討する。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BC13C47-F5E8-4A8D-9BAD-6212058132F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8AF4ACC-CCDA-4981-AEC7-69027175B14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5858299-59B0-4A62-B341-D1C77352C92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D923461-B076-47E3-BECB-2A14589FD22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熊本県多良木町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6318BC3-EAEA-43C6-A255-16CB4FFA0DF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34087A3-9B78-4029-9C26-9611AC0A4B2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6F40A23-359F-41E8-BADB-9771916E02F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6156730-2779-4F01-8986-BD1EB5E0836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F1DFF57-CD04-45F7-AC22-3EF83895FEE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AEF9E55-F63A-4974-9936-91DA91F1D78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9,429
9,374
165.86
7,178,955
6,807,019
329,233
3,900,290
5,438,365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620C894-73BC-45F3-A4FF-C57A18198F1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B84F053-0976-49FB-8958-8B7F8601102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C08641E-62F9-4AAC-BEFF-3D08EED3DFD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41.7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975B3BC-8208-431B-8ACB-371081195A8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DA91CEF-A845-4D8C-9B42-4673EC3F3A1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6ECA402-425C-4F15-9B3E-54F26F5A696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181EAB0-84C1-4704-8B12-D64F376AE94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72213CE-7962-4ED4-8377-44AF5518120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4A6E034-45F3-48C2-A2D2-2C5186520AB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0365041-390C-48B8-BA8C-5DB1F3109E1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E4AEA2E-3F29-486A-AABC-7C29DFB4996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E0535B9-304A-496F-8171-633EC17C138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270C28B-3A3A-4060-8C52-7D0B246B5AD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14C8D99-C118-404B-AB70-32158BE63CE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2517D78-3A22-404F-86D6-21092819CA0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F2A0FF3-61F4-45E7-8A6C-FCC67F1F6DD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B381EDD-0AD7-44ED-B700-25302BA06DF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12C7141-467E-4BDF-BF6C-0DD0F074F7A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5D53FB4-DDC3-441B-9923-3A95FEC2725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2F3CE4C-FD7D-4A1F-85F1-E9C221193B69}"/>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23AD3DF-C96C-4478-A244-9EB8C00BAB2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AF9ED4C-C939-4EE2-BF49-A5FC8BAC75A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5C011E2-5886-49C9-809C-C6EA1142C59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BD50528-8ED3-4F6B-98B1-C73FE82890F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6F22EB9-FB50-420E-AEA5-B3848995021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BD6C144-4A14-477A-8E6A-CBD057B8156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770BE9F-68F2-4E38-A713-DD2E17835F1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5615CEB-0150-44D2-855C-7849D6B51A6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A0596F6-179A-4BF8-96BF-4630A45F6C95}"/>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76E1B043-1D2A-457F-B4B0-B5C0D6E6023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E64CC8A4-A006-411D-A36A-1CCB85C92F5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E4EB0D11-5CC7-499E-B511-FD6B2C986EC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88DB37F9-E321-428E-94CD-F10001FC6FE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2988B595-36C4-41EF-87E9-F06E61C75AC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A5C79B5D-12D8-4E3F-A74A-709F3BF9AEA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C9AA9299-3E30-4401-80AA-A56DD4EEEB4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2927561E-9DF6-4752-8E9F-AC3A888601F8}"/>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479F47CB-6316-4567-857D-421F0F2FB5D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28811769-91BF-4C11-BE59-B75DB126BB9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79BB6B2-99E9-4740-BCED-B38233DCA69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2C52362D-9B65-4489-8A13-BBBFF74840D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B3869307-7EF4-4628-BD40-7A77A0465EA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A137A96A-BA6A-4A5A-B8C3-81D081D98E7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9921F252-AB7E-4D7F-BA59-92F77BECEC8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90373DA5-0B83-4E29-83A6-26BF61E6688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3AE689B8-515A-4F2A-904F-752C298DD38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27C26745-83AA-4D9A-B58D-1D2584393C4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497AA7FD-4A37-44DD-90B4-2C10413E9B7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C46791FD-EA2F-4A79-A4B5-890C465215A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B229A257-D2FB-426C-BFFA-47A59A1731A7}"/>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BB4CD3BA-E1DE-4B9F-A7FE-480C39BF1CE9}"/>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1793C203-69D8-4656-A9CF-4A754091FDB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AA268D7E-38D2-4782-80E5-773189865709}"/>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882896C2-E196-479A-BE53-5F00B901CB8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C58D8F2C-6419-46A1-BE3E-615CE8AD6A6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B949C887-F7E7-48E6-AF61-541991B2541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C000E178-447A-4F13-89A3-F9B4A7454B0C}"/>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1BA9FD6B-6821-4D7D-B4B9-95D261CB8F9C}"/>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38A3C9F7-4479-4E4A-9D00-FA70F1D52CD3}"/>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390EDFAA-98C3-4F90-9576-C6C73D09FDD5}"/>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523F2F77-1C0D-4088-8B79-F474B084296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74448EF4-903A-4062-85A8-E79D167612B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8E026B5D-73BA-4ACB-A7CE-90B6AC3DB98A}"/>
            </a:ext>
          </a:extLst>
        </xdr:cNvPr>
        <xdr:cNvCxnSpPr/>
      </xdr:nvCxnSpPr>
      <xdr:spPr>
        <a:xfrm flipV="1">
          <a:off x="4634865"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2AB63FE6-F255-4192-97C7-526C1E9DA389}"/>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679B7E29-786D-4DA0-95F4-4DE62FC1004D}"/>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FD815E4F-AAB2-473D-A183-739AB0D8E05F}"/>
            </a:ext>
          </a:extLst>
        </xdr:cNvPr>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78" name="直線コネクタ 77">
          <a:extLst>
            <a:ext uri="{FF2B5EF4-FFF2-40B4-BE49-F238E27FC236}">
              <a16:creationId xmlns:a16="http://schemas.microsoft.com/office/drawing/2014/main" id="{6CBB667B-3AB5-4E9E-B1D6-1B5340C92743}"/>
            </a:ext>
          </a:extLst>
        </xdr:cNvPr>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996B3C63-D5D7-4674-88D0-32F8ED7ED45A}"/>
            </a:ext>
          </a:extLst>
        </xdr:cNvPr>
        <xdr:cNvSpPr txBox="1"/>
      </xdr:nvSpPr>
      <xdr:spPr>
        <a:xfrm>
          <a:off x="4673600" y="1029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80" name="フローチャート: 判断 79">
          <a:extLst>
            <a:ext uri="{FF2B5EF4-FFF2-40B4-BE49-F238E27FC236}">
              <a16:creationId xmlns:a16="http://schemas.microsoft.com/office/drawing/2014/main" id="{C2F9BB2A-2A53-4815-BE0B-930A793368D7}"/>
            </a:ext>
          </a:extLst>
        </xdr:cNvPr>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81" name="フローチャート: 判断 80">
          <a:extLst>
            <a:ext uri="{FF2B5EF4-FFF2-40B4-BE49-F238E27FC236}">
              <a16:creationId xmlns:a16="http://schemas.microsoft.com/office/drawing/2014/main" id="{2893F78E-AE6D-4C12-916E-8DE451E0C9A2}"/>
            </a:ext>
          </a:extLst>
        </xdr:cNvPr>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82" name="フローチャート: 判断 81">
          <a:extLst>
            <a:ext uri="{FF2B5EF4-FFF2-40B4-BE49-F238E27FC236}">
              <a16:creationId xmlns:a16="http://schemas.microsoft.com/office/drawing/2014/main" id="{E742B7DE-970A-4D39-A2E4-7B19D26921F8}"/>
            </a:ext>
          </a:extLst>
        </xdr:cNvPr>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83" name="フローチャート: 判断 82">
          <a:extLst>
            <a:ext uri="{FF2B5EF4-FFF2-40B4-BE49-F238E27FC236}">
              <a16:creationId xmlns:a16="http://schemas.microsoft.com/office/drawing/2014/main" id="{7B469A86-478C-41A1-9F1C-4C59EC95EA78}"/>
            </a:ext>
          </a:extLst>
        </xdr:cNvPr>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60234</xdr:rowOff>
    </xdr:from>
    <xdr:to>
      <xdr:col>6</xdr:col>
      <xdr:colOff>38100</xdr:colOff>
      <xdr:row>61</xdr:row>
      <xdr:rowOff>161834</xdr:rowOff>
    </xdr:to>
    <xdr:sp macro="" textlink="">
      <xdr:nvSpPr>
        <xdr:cNvPr id="84" name="フローチャート: 判断 83">
          <a:extLst>
            <a:ext uri="{FF2B5EF4-FFF2-40B4-BE49-F238E27FC236}">
              <a16:creationId xmlns:a16="http://schemas.microsoft.com/office/drawing/2014/main" id="{0E8C67D1-B3E5-49B9-8D76-7908E391CA99}"/>
            </a:ext>
          </a:extLst>
        </xdr:cNvPr>
        <xdr:cNvSpPr/>
      </xdr:nvSpPr>
      <xdr:spPr>
        <a:xfrm>
          <a:off x="1079500" y="1051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4D524131-6675-4E83-9DFC-BCCD569175D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56154CEC-37D8-455A-9160-72E788A7CD1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BDD17ADE-40FC-48A5-A56E-4350764E152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E7AF46DC-BBC2-457F-A07B-72227ACD155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4E30CFA8-FEDB-4C59-A5E0-C4CB571C55B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94524</xdr:rowOff>
    </xdr:from>
    <xdr:to>
      <xdr:col>24</xdr:col>
      <xdr:colOff>114300</xdr:colOff>
      <xdr:row>62</xdr:row>
      <xdr:rowOff>24674</xdr:rowOff>
    </xdr:to>
    <xdr:sp macro="" textlink="">
      <xdr:nvSpPr>
        <xdr:cNvPr id="90" name="楕円 89">
          <a:extLst>
            <a:ext uri="{FF2B5EF4-FFF2-40B4-BE49-F238E27FC236}">
              <a16:creationId xmlns:a16="http://schemas.microsoft.com/office/drawing/2014/main" id="{59CEFB19-37E4-4691-B4D6-099362AFBBF6}"/>
            </a:ext>
          </a:extLst>
        </xdr:cNvPr>
        <xdr:cNvSpPr/>
      </xdr:nvSpPr>
      <xdr:spPr>
        <a:xfrm>
          <a:off x="4584700" y="1055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72951</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9445AC70-A25F-4C68-89D9-212CFF6F9210}"/>
            </a:ext>
          </a:extLst>
        </xdr:cNvPr>
        <xdr:cNvSpPr txBox="1"/>
      </xdr:nvSpPr>
      <xdr:spPr>
        <a:xfrm>
          <a:off x="4673600"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60234</xdr:rowOff>
    </xdr:from>
    <xdr:to>
      <xdr:col>20</xdr:col>
      <xdr:colOff>38100</xdr:colOff>
      <xdr:row>61</xdr:row>
      <xdr:rowOff>161834</xdr:rowOff>
    </xdr:to>
    <xdr:sp macro="" textlink="">
      <xdr:nvSpPr>
        <xdr:cNvPr id="92" name="楕円 91">
          <a:extLst>
            <a:ext uri="{FF2B5EF4-FFF2-40B4-BE49-F238E27FC236}">
              <a16:creationId xmlns:a16="http://schemas.microsoft.com/office/drawing/2014/main" id="{FDBCC881-9F38-4E97-87C1-4B1CF90F7139}"/>
            </a:ext>
          </a:extLst>
        </xdr:cNvPr>
        <xdr:cNvSpPr/>
      </xdr:nvSpPr>
      <xdr:spPr>
        <a:xfrm>
          <a:off x="3746500" y="1051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111034</xdr:rowOff>
    </xdr:from>
    <xdr:to>
      <xdr:col>24</xdr:col>
      <xdr:colOff>63500</xdr:colOff>
      <xdr:row>61</xdr:row>
      <xdr:rowOff>145324</xdr:rowOff>
    </xdr:to>
    <xdr:cxnSp macro="">
      <xdr:nvCxnSpPr>
        <xdr:cNvPr id="93" name="直線コネクタ 92">
          <a:extLst>
            <a:ext uri="{FF2B5EF4-FFF2-40B4-BE49-F238E27FC236}">
              <a16:creationId xmlns:a16="http://schemas.microsoft.com/office/drawing/2014/main" id="{FF1745F9-B229-43C4-AA21-B46646C8D0D6}"/>
            </a:ext>
          </a:extLst>
        </xdr:cNvPr>
        <xdr:cNvCxnSpPr/>
      </xdr:nvCxnSpPr>
      <xdr:spPr>
        <a:xfrm>
          <a:off x="3797300" y="1056948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50437</xdr:rowOff>
    </xdr:from>
    <xdr:to>
      <xdr:col>15</xdr:col>
      <xdr:colOff>101600</xdr:colOff>
      <xdr:row>61</xdr:row>
      <xdr:rowOff>152037</xdr:rowOff>
    </xdr:to>
    <xdr:sp macro="" textlink="">
      <xdr:nvSpPr>
        <xdr:cNvPr id="94" name="楕円 93">
          <a:extLst>
            <a:ext uri="{FF2B5EF4-FFF2-40B4-BE49-F238E27FC236}">
              <a16:creationId xmlns:a16="http://schemas.microsoft.com/office/drawing/2014/main" id="{B18861B8-FE72-4907-B2D8-D139D9D5AC38}"/>
            </a:ext>
          </a:extLst>
        </xdr:cNvPr>
        <xdr:cNvSpPr/>
      </xdr:nvSpPr>
      <xdr:spPr>
        <a:xfrm>
          <a:off x="2857500" y="1050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101237</xdr:rowOff>
    </xdr:from>
    <xdr:to>
      <xdr:col>19</xdr:col>
      <xdr:colOff>177800</xdr:colOff>
      <xdr:row>61</xdr:row>
      <xdr:rowOff>111034</xdr:rowOff>
    </xdr:to>
    <xdr:cxnSp macro="">
      <xdr:nvCxnSpPr>
        <xdr:cNvPr id="95" name="直線コネクタ 94">
          <a:extLst>
            <a:ext uri="{FF2B5EF4-FFF2-40B4-BE49-F238E27FC236}">
              <a16:creationId xmlns:a16="http://schemas.microsoft.com/office/drawing/2014/main" id="{285876AC-6543-45D9-A9A5-669664E27869}"/>
            </a:ext>
          </a:extLst>
        </xdr:cNvPr>
        <xdr:cNvCxnSpPr/>
      </xdr:nvCxnSpPr>
      <xdr:spPr>
        <a:xfrm>
          <a:off x="2908300" y="1055968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79828</xdr:rowOff>
    </xdr:from>
    <xdr:to>
      <xdr:col>10</xdr:col>
      <xdr:colOff>165100</xdr:colOff>
      <xdr:row>62</xdr:row>
      <xdr:rowOff>9978</xdr:rowOff>
    </xdr:to>
    <xdr:sp macro="" textlink="">
      <xdr:nvSpPr>
        <xdr:cNvPr id="96" name="楕円 95">
          <a:extLst>
            <a:ext uri="{FF2B5EF4-FFF2-40B4-BE49-F238E27FC236}">
              <a16:creationId xmlns:a16="http://schemas.microsoft.com/office/drawing/2014/main" id="{BB80459D-FA7C-422F-80A4-0181143708BE}"/>
            </a:ext>
          </a:extLst>
        </xdr:cNvPr>
        <xdr:cNvSpPr/>
      </xdr:nvSpPr>
      <xdr:spPr>
        <a:xfrm>
          <a:off x="1968500" y="1053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101237</xdr:rowOff>
    </xdr:from>
    <xdr:to>
      <xdr:col>15</xdr:col>
      <xdr:colOff>50800</xdr:colOff>
      <xdr:row>61</xdr:row>
      <xdr:rowOff>130628</xdr:rowOff>
    </xdr:to>
    <xdr:cxnSp macro="">
      <xdr:nvCxnSpPr>
        <xdr:cNvPr id="97" name="直線コネクタ 96">
          <a:extLst>
            <a:ext uri="{FF2B5EF4-FFF2-40B4-BE49-F238E27FC236}">
              <a16:creationId xmlns:a16="http://schemas.microsoft.com/office/drawing/2014/main" id="{FDC7031E-9336-4163-9BA2-EAC11A39E4BC}"/>
            </a:ext>
          </a:extLst>
        </xdr:cNvPr>
        <xdr:cNvCxnSpPr/>
      </xdr:nvCxnSpPr>
      <xdr:spPr>
        <a:xfrm flipV="1">
          <a:off x="2019300" y="10559687"/>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40640</xdr:rowOff>
    </xdr:from>
    <xdr:to>
      <xdr:col>6</xdr:col>
      <xdr:colOff>38100</xdr:colOff>
      <xdr:row>61</xdr:row>
      <xdr:rowOff>142240</xdr:rowOff>
    </xdr:to>
    <xdr:sp macro="" textlink="">
      <xdr:nvSpPr>
        <xdr:cNvPr id="98" name="楕円 97">
          <a:extLst>
            <a:ext uri="{FF2B5EF4-FFF2-40B4-BE49-F238E27FC236}">
              <a16:creationId xmlns:a16="http://schemas.microsoft.com/office/drawing/2014/main" id="{A96F0EEB-6607-4A60-8D94-0A20C2160011}"/>
            </a:ext>
          </a:extLst>
        </xdr:cNvPr>
        <xdr:cNvSpPr/>
      </xdr:nvSpPr>
      <xdr:spPr>
        <a:xfrm>
          <a:off x="1079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91440</xdr:rowOff>
    </xdr:from>
    <xdr:to>
      <xdr:col>10</xdr:col>
      <xdr:colOff>114300</xdr:colOff>
      <xdr:row>61</xdr:row>
      <xdr:rowOff>130628</xdr:rowOff>
    </xdr:to>
    <xdr:cxnSp macro="">
      <xdr:nvCxnSpPr>
        <xdr:cNvPr id="99" name="直線コネクタ 98">
          <a:extLst>
            <a:ext uri="{FF2B5EF4-FFF2-40B4-BE49-F238E27FC236}">
              <a16:creationId xmlns:a16="http://schemas.microsoft.com/office/drawing/2014/main" id="{3ADB27BF-0602-4AC0-A3CF-74C6079908ED}"/>
            </a:ext>
          </a:extLst>
        </xdr:cNvPr>
        <xdr:cNvCxnSpPr/>
      </xdr:nvCxnSpPr>
      <xdr:spPr>
        <a:xfrm>
          <a:off x="1130300" y="1054989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98351</xdr:rowOff>
    </xdr:from>
    <xdr:ext cx="405111" cy="259045"/>
    <xdr:sp macro="" textlink="">
      <xdr:nvSpPr>
        <xdr:cNvPr id="100" name="n_1aveValue【体育館・プール】&#10;有形固定資産減価償却率">
          <a:extLst>
            <a:ext uri="{FF2B5EF4-FFF2-40B4-BE49-F238E27FC236}">
              <a16:creationId xmlns:a16="http://schemas.microsoft.com/office/drawing/2014/main" id="{BB7C890B-5C27-46C0-B118-A27C62B6CF9F}"/>
            </a:ext>
          </a:extLst>
        </xdr:cNvPr>
        <xdr:cNvSpPr txBox="1"/>
      </xdr:nvSpPr>
      <xdr:spPr>
        <a:xfrm>
          <a:off x="3582044" y="1021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101617</xdr:rowOff>
    </xdr:from>
    <xdr:ext cx="405111" cy="259045"/>
    <xdr:sp macro="" textlink="">
      <xdr:nvSpPr>
        <xdr:cNvPr id="101" name="n_2aveValue【体育館・プール】&#10;有形固定資産減価償却率">
          <a:extLst>
            <a:ext uri="{FF2B5EF4-FFF2-40B4-BE49-F238E27FC236}">
              <a16:creationId xmlns:a16="http://schemas.microsoft.com/office/drawing/2014/main" id="{64559A17-EDB6-490A-BDAE-688910BF41ED}"/>
            </a:ext>
          </a:extLst>
        </xdr:cNvPr>
        <xdr:cNvSpPr txBox="1"/>
      </xdr:nvSpPr>
      <xdr:spPr>
        <a:xfrm>
          <a:off x="2705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102" name="n_3aveValue【体育館・プール】&#10;有形固定資産減価償却率">
          <a:extLst>
            <a:ext uri="{FF2B5EF4-FFF2-40B4-BE49-F238E27FC236}">
              <a16:creationId xmlns:a16="http://schemas.microsoft.com/office/drawing/2014/main" id="{97528729-52A1-4227-ACE6-084BEE51CB06}"/>
            </a:ext>
          </a:extLst>
        </xdr:cNvPr>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152961</xdr:rowOff>
    </xdr:from>
    <xdr:ext cx="405111" cy="259045"/>
    <xdr:sp macro="" textlink="">
      <xdr:nvSpPr>
        <xdr:cNvPr id="103" name="n_4aveValue【体育館・プール】&#10;有形固定資産減価償却率">
          <a:extLst>
            <a:ext uri="{FF2B5EF4-FFF2-40B4-BE49-F238E27FC236}">
              <a16:creationId xmlns:a16="http://schemas.microsoft.com/office/drawing/2014/main" id="{3999FB10-93C2-4825-A162-CDEE6732AA39}"/>
            </a:ext>
          </a:extLst>
        </xdr:cNvPr>
        <xdr:cNvSpPr txBox="1"/>
      </xdr:nvSpPr>
      <xdr:spPr>
        <a:xfrm>
          <a:off x="927744" y="1061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152961</xdr:rowOff>
    </xdr:from>
    <xdr:ext cx="405111" cy="259045"/>
    <xdr:sp macro="" textlink="">
      <xdr:nvSpPr>
        <xdr:cNvPr id="104" name="n_1mainValue【体育館・プール】&#10;有形固定資産減価償却率">
          <a:extLst>
            <a:ext uri="{FF2B5EF4-FFF2-40B4-BE49-F238E27FC236}">
              <a16:creationId xmlns:a16="http://schemas.microsoft.com/office/drawing/2014/main" id="{808C29CD-A293-440E-84B1-77269DF790AC}"/>
            </a:ext>
          </a:extLst>
        </xdr:cNvPr>
        <xdr:cNvSpPr txBox="1"/>
      </xdr:nvSpPr>
      <xdr:spPr>
        <a:xfrm>
          <a:off x="3582044" y="1061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143164</xdr:rowOff>
    </xdr:from>
    <xdr:ext cx="405111" cy="259045"/>
    <xdr:sp macro="" textlink="">
      <xdr:nvSpPr>
        <xdr:cNvPr id="105" name="n_2mainValue【体育館・プール】&#10;有形固定資産減価償却率">
          <a:extLst>
            <a:ext uri="{FF2B5EF4-FFF2-40B4-BE49-F238E27FC236}">
              <a16:creationId xmlns:a16="http://schemas.microsoft.com/office/drawing/2014/main" id="{3E6F391B-4B37-4139-98D7-CA57819F3F89}"/>
            </a:ext>
          </a:extLst>
        </xdr:cNvPr>
        <xdr:cNvSpPr txBox="1"/>
      </xdr:nvSpPr>
      <xdr:spPr>
        <a:xfrm>
          <a:off x="2705744" y="1060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1105</xdr:rowOff>
    </xdr:from>
    <xdr:ext cx="405111" cy="259045"/>
    <xdr:sp macro="" textlink="">
      <xdr:nvSpPr>
        <xdr:cNvPr id="106" name="n_3mainValue【体育館・プール】&#10;有形固定資産減価償却率">
          <a:extLst>
            <a:ext uri="{FF2B5EF4-FFF2-40B4-BE49-F238E27FC236}">
              <a16:creationId xmlns:a16="http://schemas.microsoft.com/office/drawing/2014/main" id="{E25A1294-2E6B-4AC4-8233-2AFD99E7A983}"/>
            </a:ext>
          </a:extLst>
        </xdr:cNvPr>
        <xdr:cNvSpPr txBox="1"/>
      </xdr:nvSpPr>
      <xdr:spPr>
        <a:xfrm>
          <a:off x="1816744" y="1063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158767</xdr:rowOff>
    </xdr:from>
    <xdr:ext cx="405111" cy="259045"/>
    <xdr:sp macro="" textlink="">
      <xdr:nvSpPr>
        <xdr:cNvPr id="107" name="n_4mainValue【体育館・プール】&#10;有形固定資産減価償却率">
          <a:extLst>
            <a:ext uri="{FF2B5EF4-FFF2-40B4-BE49-F238E27FC236}">
              <a16:creationId xmlns:a16="http://schemas.microsoft.com/office/drawing/2014/main" id="{40A66D89-0A89-4559-9C1A-451A5DB9E2C7}"/>
            </a:ext>
          </a:extLst>
        </xdr:cNvPr>
        <xdr:cNvSpPr txBox="1"/>
      </xdr:nvSpPr>
      <xdr:spPr>
        <a:xfrm>
          <a:off x="927744" y="1027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5FC0B477-A883-4B10-99D2-E57E7AEEFE2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AC30E331-EA0B-4D01-8909-8E0D348A04D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16365EF7-B673-42B7-832D-D4232D80EF9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B0FD1214-FC5C-4F8B-82C5-12C4E38EE66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15BC9321-0068-40A1-B030-C2FAE489408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E4562681-F5F5-4B5C-A8A4-0BF95249474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86A9199B-DD40-4787-8CF5-C47AE4CEE6C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0235753B-F714-42E6-813D-A61B738B2BB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A125A0CD-2383-4B8A-A630-37B2E9E3EDC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1065F79A-EDA8-4309-B1AC-73D90D13573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8" name="直線コネクタ 117">
          <a:extLst>
            <a:ext uri="{FF2B5EF4-FFF2-40B4-BE49-F238E27FC236}">
              <a16:creationId xmlns:a16="http://schemas.microsoft.com/office/drawing/2014/main" id="{B2CF0920-7D6A-4903-90C3-B9081F04F5A9}"/>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9" name="テキスト ボックス 118">
          <a:extLst>
            <a:ext uri="{FF2B5EF4-FFF2-40B4-BE49-F238E27FC236}">
              <a16:creationId xmlns:a16="http://schemas.microsoft.com/office/drawing/2014/main" id="{CD27EAD1-8102-48AB-8D79-925F6F7F4DCE}"/>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0" name="直線コネクタ 119">
          <a:extLst>
            <a:ext uri="{FF2B5EF4-FFF2-40B4-BE49-F238E27FC236}">
              <a16:creationId xmlns:a16="http://schemas.microsoft.com/office/drawing/2014/main" id="{C7A12C7E-55C5-4157-894C-F96EC06CF6F2}"/>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1" name="テキスト ボックス 120">
          <a:extLst>
            <a:ext uri="{FF2B5EF4-FFF2-40B4-BE49-F238E27FC236}">
              <a16:creationId xmlns:a16="http://schemas.microsoft.com/office/drawing/2014/main" id="{95B8ED79-33BB-4CBD-8C1F-148402F512E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2" name="直線コネクタ 121">
          <a:extLst>
            <a:ext uri="{FF2B5EF4-FFF2-40B4-BE49-F238E27FC236}">
              <a16:creationId xmlns:a16="http://schemas.microsoft.com/office/drawing/2014/main" id="{8C5BF813-C486-4355-9FC6-BE9CA23CFB8A}"/>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3" name="テキスト ボックス 122">
          <a:extLst>
            <a:ext uri="{FF2B5EF4-FFF2-40B4-BE49-F238E27FC236}">
              <a16:creationId xmlns:a16="http://schemas.microsoft.com/office/drawing/2014/main" id="{69F7010F-624B-4D08-AA4D-8A68ADDE3999}"/>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4" name="直線コネクタ 123">
          <a:extLst>
            <a:ext uri="{FF2B5EF4-FFF2-40B4-BE49-F238E27FC236}">
              <a16:creationId xmlns:a16="http://schemas.microsoft.com/office/drawing/2014/main" id="{4E326B19-68BF-43FD-83EE-1F98050F832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5" name="テキスト ボックス 124">
          <a:extLst>
            <a:ext uri="{FF2B5EF4-FFF2-40B4-BE49-F238E27FC236}">
              <a16:creationId xmlns:a16="http://schemas.microsoft.com/office/drawing/2014/main" id="{F28CB6E3-2607-482D-8775-B657CAEE0A52}"/>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6" name="【体育館・プール】&#10;一人当たり面積グラフ枠">
          <a:extLst>
            <a:ext uri="{FF2B5EF4-FFF2-40B4-BE49-F238E27FC236}">
              <a16:creationId xmlns:a16="http://schemas.microsoft.com/office/drawing/2014/main" id="{679448B3-3D45-4062-925E-ED73547EB6A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72581</xdr:rowOff>
    </xdr:from>
    <xdr:to>
      <xdr:col>54</xdr:col>
      <xdr:colOff>189865</xdr:colOff>
      <xdr:row>63</xdr:row>
      <xdr:rowOff>20003</xdr:rowOff>
    </xdr:to>
    <xdr:cxnSp macro="">
      <xdr:nvCxnSpPr>
        <xdr:cNvPr id="127" name="直線コネクタ 126">
          <a:extLst>
            <a:ext uri="{FF2B5EF4-FFF2-40B4-BE49-F238E27FC236}">
              <a16:creationId xmlns:a16="http://schemas.microsoft.com/office/drawing/2014/main" id="{E40DB83D-E81E-448A-8E21-25EA303C2737}"/>
            </a:ext>
          </a:extLst>
        </xdr:cNvPr>
        <xdr:cNvCxnSpPr/>
      </xdr:nvCxnSpPr>
      <xdr:spPr>
        <a:xfrm flipV="1">
          <a:off x="10476865" y="9673781"/>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23830</xdr:rowOff>
    </xdr:from>
    <xdr:ext cx="469744" cy="259045"/>
    <xdr:sp macro="" textlink="">
      <xdr:nvSpPr>
        <xdr:cNvPr id="128" name="【体育館・プール】&#10;一人当たり面積最小値テキスト">
          <a:extLst>
            <a:ext uri="{FF2B5EF4-FFF2-40B4-BE49-F238E27FC236}">
              <a16:creationId xmlns:a16="http://schemas.microsoft.com/office/drawing/2014/main" id="{EFD9CA80-DA50-41B5-A3CF-AE7D9F40E17F}"/>
            </a:ext>
          </a:extLst>
        </xdr:cNvPr>
        <xdr:cNvSpPr txBox="1"/>
      </xdr:nvSpPr>
      <xdr:spPr>
        <a:xfrm>
          <a:off x="10515600" y="1082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20003</xdr:rowOff>
    </xdr:from>
    <xdr:to>
      <xdr:col>55</xdr:col>
      <xdr:colOff>88900</xdr:colOff>
      <xdr:row>63</xdr:row>
      <xdr:rowOff>20003</xdr:rowOff>
    </xdr:to>
    <xdr:cxnSp macro="">
      <xdr:nvCxnSpPr>
        <xdr:cNvPr id="129" name="直線コネクタ 128">
          <a:extLst>
            <a:ext uri="{FF2B5EF4-FFF2-40B4-BE49-F238E27FC236}">
              <a16:creationId xmlns:a16="http://schemas.microsoft.com/office/drawing/2014/main" id="{7F0846F0-A902-45E2-BB58-FEC783C09F74}"/>
            </a:ext>
          </a:extLst>
        </xdr:cNvPr>
        <xdr:cNvCxnSpPr/>
      </xdr:nvCxnSpPr>
      <xdr:spPr>
        <a:xfrm>
          <a:off x="10388600" y="1082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19258</xdr:rowOff>
    </xdr:from>
    <xdr:ext cx="469744" cy="259045"/>
    <xdr:sp macro="" textlink="">
      <xdr:nvSpPr>
        <xdr:cNvPr id="130" name="【体育館・プール】&#10;一人当たり面積最大値テキスト">
          <a:extLst>
            <a:ext uri="{FF2B5EF4-FFF2-40B4-BE49-F238E27FC236}">
              <a16:creationId xmlns:a16="http://schemas.microsoft.com/office/drawing/2014/main" id="{975D93B2-AAC5-4F5B-9064-0B0AACDB5F4E}"/>
            </a:ext>
          </a:extLst>
        </xdr:cNvPr>
        <xdr:cNvSpPr txBox="1"/>
      </xdr:nvSpPr>
      <xdr:spPr>
        <a:xfrm>
          <a:off x="10515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72581</xdr:rowOff>
    </xdr:from>
    <xdr:to>
      <xdr:col>55</xdr:col>
      <xdr:colOff>88900</xdr:colOff>
      <xdr:row>56</xdr:row>
      <xdr:rowOff>72581</xdr:rowOff>
    </xdr:to>
    <xdr:cxnSp macro="">
      <xdr:nvCxnSpPr>
        <xdr:cNvPr id="131" name="直線コネクタ 130">
          <a:extLst>
            <a:ext uri="{FF2B5EF4-FFF2-40B4-BE49-F238E27FC236}">
              <a16:creationId xmlns:a16="http://schemas.microsoft.com/office/drawing/2014/main" id="{0A4D9631-04CE-4F55-8B27-D38065D924A9}"/>
            </a:ext>
          </a:extLst>
        </xdr:cNvPr>
        <xdr:cNvCxnSpPr/>
      </xdr:nvCxnSpPr>
      <xdr:spPr>
        <a:xfrm>
          <a:off x="10388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120667</xdr:rowOff>
    </xdr:from>
    <xdr:ext cx="469744" cy="259045"/>
    <xdr:sp macro="" textlink="">
      <xdr:nvSpPr>
        <xdr:cNvPr id="132" name="【体育館・プール】&#10;一人当たり面積平均値テキスト">
          <a:extLst>
            <a:ext uri="{FF2B5EF4-FFF2-40B4-BE49-F238E27FC236}">
              <a16:creationId xmlns:a16="http://schemas.microsoft.com/office/drawing/2014/main" id="{37715D46-474D-4570-A80B-A4154EEF37C8}"/>
            </a:ext>
          </a:extLst>
        </xdr:cNvPr>
        <xdr:cNvSpPr txBox="1"/>
      </xdr:nvSpPr>
      <xdr:spPr>
        <a:xfrm>
          <a:off x="10515600" y="10236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97790</xdr:rowOff>
    </xdr:from>
    <xdr:to>
      <xdr:col>55</xdr:col>
      <xdr:colOff>50800</xdr:colOff>
      <xdr:row>61</xdr:row>
      <xdr:rowOff>27940</xdr:rowOff>
    </xdr:to>
    <xdr:sp macro="" textlink="">
      <xdr:nvSpPr>
        <xdr:cNvPr id="133" name="フローチャート: 判断 132">
          <a:extLst>
            <a:ext uri="{FF2B5EF4-FFF2-40B4-BE49-F238E27FC236}">
              <a16:creationId xmlns:a16="http://schemas.microsoft.com/office/drawing/2014/main" id="{369114A1-C337-4DAB-8738-90D56817ECA1}"/>
            </a:ext>
          </a:extLst>
        </xdr:cNvPr>
        <xdr:cNvSpPr/>
      </xdr:nvSpPr>
      <xdr:spPr>
        <a:xfrm>
          <a:off x="10426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86931</xdr:rowOff>
    </xdr:from>
    <xdr:to>
      <xdr:col>50</xdr:col>
      <xdr:colOff>165100</xdr:colOff>
      <xdr:row>61</xdr:row>
      <xdr:rowOff>17081</xdr:rowOff>
    </xdr:to>
    <xdr:sp macro="" textlink="">
      <xdr:nvSpPr>
        <xdr:cNvPr id="134" name="フローチャート: 判断 133">
          <a:extLst>
            <a:ext uri="{FF2B5EF4-FFF2-40B4-BE49-F238E27FC236}">
              <a16:creationId xmlns:a16="http://schemas.microsoft.com/office/drawing/2014/main" id="{55FE42EC-D1E9-4B0C-8F68-68BF12FB8CF2}"/>
            </a:ext>
          </a:extLst>
        </xdr:cNvPr>
        <xdr:cNvSpPr/>
      </xdr:nvSpPr>
      <xdr:spPr>
        <a:xfrm>
          <a:off x="9588500" y="1037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121793</xdr:rowOff>
    </xdr:from>
    <xdr:to>
      <xdr:col>46</xdr:col>
      <xdr:colOff>38100</xdr:colOff>
      <xdr:row>61</xdr:row>
      <xdr:rowOff>51943</xdr:rowOff>
    </xdr:to>
    <xdr:sp macro="" textlink="">
      <xdr:nvSpPr>
        <xdr:cNvPr id="135" name="フローチャート: 判断 134">
          <a:extLst>
            <a:ext uri="{FF2B5EF4-FFF2-40B4-BE49-F238E27FC236}">
              <a16:creationId xmlns:a16="http://schemas.microsoft.com/office/drawing/2014/main" id="{EFFA5DCF-9E6B-431D-95EE-AFE587DFC014}"/>
            </a:ext>
          </a:extLst>
        </xdr:cNvPr>
        <xdr:cNvSpPr/>
      </xdr:nvSpPr>
      <xdr:spPr>
        <a:xfrm>
          <a:off x="86995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153797</xdr:rowOff>
    </xdr:from>
    <xdr:to>
      <xdr:col>41</xdr:col>
      <xdr:colOff>101600</xdr:colOff>
      <xdr:row>61</xdr:row>
      <xdr:rowOff>83947</xdr:rowOff>
    </xdr:to>
    <xdr:sp macro="" textlink="">
      <xdr:nvSpPr>
        <xdr:cNvPr id="136" name="フローチャート: 判断 135">
          <a:extLst>
            <a:ext uri="{FF2B5EF4-FFF2-40B4-BE49-F238E27FC236}">
              <a16:creationId xmlns:a16="http://schemas.microsoft.com/office/drawing/2014/main" id="{2C68ED58-6940-4411-BEE8-03513236A33F}"/>
            </a:ext>
          </a:extLst>
        </xdr:cNvPr>
        <xdr:cNvSpPr/>
      </xdr:nvSpPr>
      <xdr:spPr>
        <a:xfrm>
          <a:off x="7810500" y="10440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147510</xdr:rowOff>
    </xdr:from>
    <xdr:to>
      <xdr:col>36</xdr:col>
      <xdr:colOff>165100</xdr:colOff>
      <xdr:row>61</xdr:row>
      <xdr:rowOff>77660</xdr:rowOff>
    </xdr:to>
    <xdr:sp macro="" textlink="">
      <xdr:nvSpPr>
        <xdr:cNvPr id="137" name="フローチャート: 判断 136">
          <a:extLst>
            <a:ext uri="{FF2B5EF4-FFF2-40B4-BE49-F238E27FC236}">
              <a16:creationId xmlns:a16="http://schemas.microsoft.com/office/drawing/2014/main" id="{76FDE704-BEB2-467E-9E71-3A6F60C67ADA}"/>
            </a:ext>
          </a:extLst>
        </xdr:cNvPr>
        <xdr:cNvSpPr/>
      </xdr:nvSpPr>
      <xdr:spPr>
        <a:xfrm>
          <a:off x="6921500" y="10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1440DD22-DED1-4397-A2A3-72696433AF5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16B175EB-9340-4351-98AE-E4607DC28BA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B399E7BD-EEC3-400E-8A66-FF01708C3DB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2D77B48B-8E31-4427-843E-507C4F359AF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B7C9167D-1846-4298-8D3C-0DC9A15C05E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66929</xdr:rowOff>
    </xdr:from>
    <xdr:to>
      <xdr:col>55</xdr:col>
      <xdr:colOff>50800</xdr:colOff>
      <xdr:row>61</xdr:row>
      <xdr:rowOff>168529</xdr:rowOff>
    </xdr:to>
    <xdr:sp macro="" textlink="">
      <xdr:nvSpPr>
        <xdr:cNvPr id="143" name="楕円 142">
          <a:extLst>
            <a:ext uri="{FF2B5EF4-FFF2-40B4-BE49-F238E27FC236}">
              <a16:creationId xmlns:a16="http://schemas.microsoft.com/office/drawing/2014/main" id="{B6CF5CF4-9EEC-4CF6-853A-2BD0B8C5C986}"/>
            </a:ext>
          </a:extLst>
        </xdr:cNvPr>
        <xdr:cNvSpPr/>
      </xdr:nvSpPr>
      <xdr:spPr>
        <a:xfrm>
          <a:off x="10426700" y="1052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45356</xdr:rowOff>
    </xdr:from>
    <xdr:ext cx="469744" cy="259045"/>
    <xdr:sp macro="" textlink="">
      <xdr:nvSpPr>
        <xdr:cNvPr id="144" name="【体育館・プール】&#10;一人当たり面積該当値テキスト">
          <a:extLst>
            <a:ext uri="{FF2B5EF4-FFF2-40B4-BE49-F238E27FC236}">
              <a16:creationId xmlns:a16="http://schemas.microsoft.com/office/drawing/2014/main" id="{0B21785E-F54C-41D5-99DB-6DEC03BDCCE2}"/>
            </a:ext>
          </a:extLst>
        </xdr:cNvPr>
        <xdr:cNvSpPr txBox="1"/>
      </xdr:nvSpPr>
      <xdr:spPr>
        <a:xfrm>
          <a:off x="10515600" y="1050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71501</xdr:rowOff>
    </xdr:from>
    <xdr:to>
      <xdr:col>50</xdr:col>
      <xdr:colOff>165100</xdr:colOff>
      <xdr:row>62</xdr:row>
      <xdr:rowOff>1651</xdr:rowOff>
    </xdr:to>
    <xdr:sp macro="" textlink="">
      <xdr:nvSpPr>
        <xdr:cNvPr id="145" name="楕円 144">
          <a:extLst>
            <a:ext uri="{FF2B5EF4-FFF2-40B4-BE49-F238E27FC236}">
              <a16:creationId xmlns:a16="http://schemas.microsoft.com/office/drawing/2014/main" id="{F9840361-069F-49A1-BCC0-B18BC462B4B0}"/>
            </a:ext>
          </a:extLst>
        </xdr:cNvPr>
        <xdr:cNvSpPr/>
      </xdr:nvSpPr>
      <xdr:spPr>
        <a:xfrm>
          <a:off x="9588500" y="1052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117729</xdr:rowOff>
    </xdr:from>
    <xdr:to>
      <xdr:col>55</xdr:col>
      <xdr:colOff>0</xdr:colOff>
      <xdr:row>61</xdr:row>
      <xdr:rowOff>122301</xdr:rowOff>
    </xdr:to>
    <xdr:cxnSp macro="">
      <xdr:nvCxnSpPr>
        <xdr:cNvPr id="146" name="直線コネクタ 145">
          <a:extLst>
            <a:ext uri="{FF2B5EF4-FFF2-40B4-BE49-F238E27FC236}">
              <a16:creationId xmlns:a16="http://schemas.microsoft.com/office/drawing/2014/main" id="{8DC030C0-3796-4750-9A68-4C73DF6BFAE0}"/>
            </a:ext>
          </a:extLst>
        </xdr:cNvPr>
        <xdr:cNvCxnSpPr/>
      </xdr:nvCxnSpPr>
      <xdr:spPr>
        <a:xfrm flipV="1">
          <a:off x="9639300" y="10576179"/>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90932</xdr:rowOff>
    </xdr:from>
    <xdr:to>
      <xdr:col>46</xdr:col>
      <xdr:colOff>38100</xdr:colOff>
      <xdr:row>62</xdr:row>
      <xdr:rowOff>21082</xdr:rowOff>
    </xdr:to>
    <xdr:sp macro="" textlink="">
      <xdr:nvSpPr>
        <xdr:cNvPr id="147" name="楕円 146">
          <a:extLst>
            <a:ext uri="{FF2B5EF4-FFF2-40B4-BE49-F238E27FC236}">
              <a16:creationId xmlns:a16="http://schemas.microsoft.com/office/drawing/2014/main" id="{7E2D20D4-8AC4-4CAE-9AD9-0AF9A766421C}"/>
            </a:ext>
          </a:extLst>
        </xdr:cNvPr>
        <xdr:cNvSpPr/>
      </xdr:nvSpPr>
      <xdr:spPr>
        <a:xfrm>
          <a:off x="8699500" y="1054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122301</xdr:rowOff>
    </xdr:from>
    <xdr:to>
      <xdr:col>50</xdr:col>
      <xdr:colOff>114300</xdr:colOff>
      <xdr:row>61</xdr:row>
      <xdr:rowOff>141732</xdr:rowOff>
    </xdr:to>
    <xdr:cxnSp macro="">
      <xdr:nvCxnSpPr>
        <xdr:cNvPr id="148" name="直線コネクタ 147">
          <a:extLst>
            <a:ext uri="{FF2B5EF4-FFF2-40B4-BE49-F238E27FC236}">
              <a16:creationId xmlns:a16="http://schemas.microsoft.com/office/drawing/2014/main" id="{008C884C-8B95-48D5-9244-97DACC838090}"/>
            </a:ext>
          </a:extLst>
        </xdr:cNvPr>
        <xdr:cNvCxnSpPr/>
      </xdr:nvCxnSpPr>
      <xdr:spPr>
        <a:xfrm flipV="1">
          <a:off x="8750300" y="10580751"/>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144653</xdr:rowOff>
    </xdr:from>
    <xdr:to>
      <xdr:col>41</xdr:col>
      <xdr:colOff>101600</xdr:colOff>
      <xdr:row>61</xdr:row>
      <xdr:rowOff>74803</xdr:rowOff>
    </xdr:to>
    <xdr:sp macro="" textlink="">
      <xdr:nvSpPr>
        <xdr:cNvPr id="149" name="楕円 148">
          <a:extLst>
            <a:ext uri="{FF2B5EF4-FFF2-40B4-BE49-F238E27FC236}">
              <a16:creationId xmlns:a16="http://schemas.microsoft.com/office/drawing/2014/main" id="{CAA52D07-0C61-45AD-AB9A-0129D29C2DAB}"/>
            </a:ext>
          </a:extLst>
        </xdr:cNvPr>
        <xdr:cNvSpPr/>
      </xdr:nvSpPr>
      <xdr:spPr>
        <a:xfrm>
          <a:off x="7810500" y="1043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24003</xdr:rowOff>
    </xdr:from>
    <xdr:to>
      <xdr:col>45</xdr:col>
      <xdr:colOff>177800</xdr:colOff>
      <xdr:row>61</xdr:row>
      <xdr:rowOff>141732</xdr:rowOff>
    </xdr:to>
    <xdr:cxnSp macro="">
      <xdr:nvCxnSpPr>
        <xdr:cNvPr id="150" name="直線コネクタ 149">
          <a:extLst>
            <a:ext uri="{FF2B5EF4-FFF2-40B4-BE49-F238E27FC236}">
              <a16:creationId xmlns:a16="http://schemas.microsoft.com/office/drawing/2014/main" id="{39BC4C11-8040-4E09-B702-9520721BD145}"/>
            </a:ext>
          </a:extLst>
        </xdr:cNvPr>
        <xdr:cNvCxnSpPr/>
      </xdr:nvCxnSpPr>
      <xdr:spPr>
        <a:xfrm>
          <a:off x="7861300" y="10482453"/>
          <a:ext cx="889000" cy="11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32068</xdr:rowOff>
    </xdr:from>
    <xdr:to>
      <xdr:col>36</xdr:col>
      <xdr:colOff>165100</xdr:colOff>
      <xdr:row>62</xdr:row>
      <xdr:rowOff>133668</xdr:rowOff>
    </xdr:to>
    <xdr:sp macro="" textlink="">
      <xdr:nvSpPr>
        <xdr:cNvPr id="151" name="楕円 150">
          <a:extLst>
            <a:ext uri="{FF2B5EF4-FFF2-40B4-BE49-F238E27FC236}">
              <a16:creationId xmlns:a16="http://schemas.microsoft.com/office/drawing/2014/main" id="{AD4117AD-C670-4759-835B-6FBEFD5737FC}"/>
            </a:ext>
          </a:extLst>
        </xdr:cNvPr>
        <xdr:cNvSpPr/>
      </xdr:nvSpPr>
      <xdr:spPr>
        <a:xfrm>
          <a:off x="6921500" y="1066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24003</xdr:rowOff>
    </xdr:from>
    <xdr:to>
      <xdr:col>41</xdr:col>
      <xdr:colOff>50800</xdr:colOff>
      <xdr:row>62</xdr:row>
      <xdr:rowOff>82868</xdr:rowOff>
    </xdr:to>
    <xdr:cxnSp macro="">
      <xdr:nvCxnSpPr>
        <xdr:cNvPr id="152" name="直線コネクタ 151">
          <a:extLst>
            <a:ext uri="{FF2B5EF4-FFF2-40B4-BE49-F238E27FC236}">
              <a16:creationId xmlns:a16="http://schemas.microsoft.com/office/drawing/2014/main" id="{4AAF1AEC-CBC3-4EA9-A5E3-B83BD28F905C}"/>
            </a:ext>
          </a:extLst>
        </xdr:cNvPr>
        <xdr:cNvCxnSpPr/>
      </xdr:nvCxnSpPr>
      <xdr:spPr>
        <a:xfrm flipV="1">
          <a:off x="6972300" y="10482453"/>
          <a:ext cx="889000" cy="230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33608</xdr:rowOff>
    </xdr:from>
    <xdr:ext cx="469744" cy="259045"/>
    <xdr:sp macro="" textlink="">
      <xdr:nvSpPr>
        <xdr:cNvPr id="153" name="n_1aveValue【体育館・プール】&#10;一人当たり面積">
          <a:extLst>
            <a:ext uri="{FF2B5EF4-FFF2-40B4-BE49-F238E27FC236}">
              <a16:creationId xmlns:a16="http://schemas.microsoft.com/office/drawing/2014/main" id="{96554DD4-F659-4178-ABF1-418D20D50498}"/>
            </a:ext>
          </a:extLst>
        </xdr:cNvPr>
        <xdr:cNvSpPr txBox="1"/>
      </xdr:nvSpPr>
      <xdr:spPr>
        <a:xfrm>
          <a:off x="9391727" y="10149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68470</xdr:rowOff>
    </xdr:from>
    <xdr:ext cx="469744" cy="259045"/>
    <xdr:sp macro="" textlink="">
      <xdr:nvSpPr>
        <xdr:cNvPr id="154" name="n_2aveValue【体育館・プール】&#10;一人当たり面積">
          <a:extLst>
            <a:ext uri="{FF2B5EF4-FFF2-40B4-BE49-F238E27FC236}">
              <a16:creationId xmlns:a16="http://schemas.microsoft.com/office/drawing/2014/main" id="{0B9C6CC1-8988-40C6-8CA2-C37C15895B80}"/>
            </a:ext>
          </a:extLst>
        </xdr:cNvPr>
        <xdr:cNvSpPr txBox="1"/>
      </xdr:nvSpPr>
      <xdr:spPr>
        <a:xfrm>
          <a:off x="8515427" y="1018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75074</xdr:rowOff>
    </xdr:from>
    <xdr:ext cx="469744" cy="259045"/>
    <xdr:sp macro="" textlink="">
      <xdr:nvSpPr>
        <xdr:cNvPr id="155" name="n_3aveValue【体育館・プール】&#10;一人当たり面積">
          <a:extLst>
            <a:ext uri="{FF2B5EF4-FFF2-40B4-BE49-F238E27FC236}">
              <a16:creationId xmlns:a16="http://schemas.microsoft.com/office/drawing/2014/main" id="{28734342-EF4B-4512-BC56-97E6F6FEB2B0}"/>
            </a:ext>
          </a:extLst>
        </xdr:cNvPr>
        <xdr:cNvSpPr txBox="1"/>
      </xdr:nvSpPr>
      <xdr:spPr>
        <a:xfrm>
          <a:off x="7626427" y="10533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94187</xdr:rowOff>
    </xdr:from>
    <xdr:ext cx="469744" cy="259045"/>
    <xdr:sp macro="" textlink="">
      <xdr:nvSpPr>
        <xdr:cNvPr id="156" name="n_4aveValue【体育館・プール】&#10;一人当たり面積">
          <a:extLst>
            <a:ext uri="{FF2B5EF4-FFF2-40B4-BE49-F238E27FC236}">
              <a16:creationId xmlns:a16="http://schemas.microsoft.com/office/drawing/2014/main" id="{87B4CD80-2623-4B5A-AEDE-84806E7EEF7A}"/>
            </a:ext>
          </a:extLst>
        </xdr:cNvPr>
        <xdr:cNvSpPr txBox="1"/>
      </xdr:nvSpPr>
      <xdr:spPr>
        <a:xfrm>
          <a:off x="6737427" y="1020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164228</xdr:rowOff>
    </xdr:from>
    <xdr:ext cx="469744" cy="259045"/>
    <xdr:sp macro="" textlink="">
      <xdr:nvSpPr>
        <xdr:cNvPr id="157" name="n_1mainValue【体育館・プール】&#10;一人当たり面積">
          <a:extLst>
            <a:ext uri="{FF2B5EF4-FFF2-40B4-BE49-F238E27FC236}">
              <a16:creationId xmlns:a16="http://schemas.microsoft.com/office/drawing/2014/main" id="{1B029965-0ED7-4CCA-AE7E-F95DBB2E6221}"/>
            </a:ext>
          </a:extLst>
        </xdr:cNvPr>
        <xdr:cNvSpPr txBox="1"/>
      </xdr:nvSpPr>
      <xdr:spPr>
        <a:xfrm>
          <a:off x="9391727" y="1062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12209</xdr:rowOff>
    </xdr:from>
    <xdr:ext cx="469744" cy="259045"/>
    <xdr:sp macro="" textlink="">
      <xdr:nvSpPr>
        <xdr:cNvPr id="158" name="n_2mainValue【体育館・プール】&#10;一人当たり面積">
          <a:extLst>
            <a:ext uri="{FF2B5EF4-FFF2-40B4-BE49-F238E27FC236}">
              <a16:creationId xmlns:a16="http://schemas.microsoft.com/office/drawing/2014/main" id="{6CB9BE36-A75F-488D-9203-A99FE641B362}"/>
            </a:ext>
          </a:extLst>
        </xdr:cNvPr>
        <xdr:cNvSpPr txBox="1"/>
      </xdr:nvSpPr>
      <xdr:spPr>
        <a:xfrm>
          <a:off x="8515427" y="1064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91330</xdr:rowOff>
    </xdr:from>
    <xdr:ext cx="469744" cy="259045"/>
    <xdr:sp macro="" textlink="">
      <xdr:nvSpPr>
        <xdr:cNvPr id="159" name="n_3mainValue【体育館・プール】&#10;一人当たり面積">
          <a:extLst>
            <a:ext uri="{FF2B5EF4-FFF2-40B4-BE49-F238E27FC236}">
              <a16:creationId xmlns:a16="http://schemas.microsoft.com/office/drawing/2014/main" id="{E572E5AF-CE39-405D-A135-B23C345868AE}"/>
            </a:ext>
          </a:extLst>
        </xdr:cNvPr>
        <xdr:cNvSpPr txBox="1"/>
      </xdr:nvSpPr>
      <xdr:spPr>
        <a:xfrm>
          <a:off x="7626427" y="1020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124795</xdr:rowOff>
    </xdr:from>
    <xdr:ext cx="469744" cy="259045"/>
    <xdr:sp macro="" textlink="">
      <xdr:nvSpPr>
        <xdr:cNvPr id="160" name="n_4mainValue【体育館・プール】&#10;一人当たり面積">
          <a:extLst>
            <a:ext uri="{FF2B5EF4-FFF2-40B4-BE49-F238E27FC236}">
              <a16:creationId xmlns:a16="http://schemas.microsoft.com/office/drawing/2014/main" id="{CA472988-8033-45CC-B7C8-CDC052118247}"/>
            </a:ext>
          </a:extLst>
        </xdr:cNvPr>
        <xdr:cNvSpPr txBox="1"/>
      </xdr:nvSpPr>
      <xdr:spPr>
        <a:xfrm>
          <a:off x="6737427" y="1075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1" name="正方形/長方形 160">
          <a:extLst>
            <a:ext uri="{FF2B5EF4-FFF2-40B4-BE49-F238E27FC236}">
              <a16:creationId xmlns:a16="http://schemas.microsoft.com/office/drawing/2014/main" id="{2D587E83-24F5-4578-8372-DB58ECD02F7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2" name="正方形/長方形 161">
          <a:extLst>
            <a:ext uri="{FF2B5EF4-FFF2-40B4-BE49-F238E27FC236}">
              <a16:creationId xmlns:a16="http://schemas.microsoft.com/office/drawing/2014/main" id="{64AD2E6F-00D9-4E15-8377-4A9AB9907F9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3" name="正方形/長方形 162">
          <a:extLst>
            <a:ext uri="{FF2B5EF4-FFF2-40B4-BE49-F238E27FC236}">
              <a16:creationId xmlns:a16="http://schemas.microsoft.com/office/drawing/2014/main" id="{E32D1C1C-89EB-4574-A2D9-0ECB8C4D7E5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4" name="正方形/長方形 163">
          <a:extLst>
            <a:ext uri="{FF2B5EF4-FFF2-40B4-BE49-F238E27FC236}">
              <a16:creationId xmlns:a16="http://schemas.microsoft.com/office/drawing/2014/main" id="{2FF3E462-3457-4AB6-B3CB-AD31905C031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5" name="正方形/長方形 164">
          <a:extLst>
            <a:ext uri="{FF2B5EF4-FFF2-40B4-BE49-F238E27FC236}">
              <a16:creationId xmlns:a16="http://schemas.microsoft.com/office/drawing/2014/main" id="{1B7D66A0-0B52-420B-B820-9CC30579BBC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6" name="正方形/長方形 165">
          <a:extLst>
            <a:ext uri="{FF2B5EF4-FFF2-40B4-BE49-F238E27FC236}">
              <a16:creationId xmlns:a16="http://schemas.microsoft.com/office/drawing/2014/main" id="{FCDF575F-A64F-41A6-AB26-EB789F4AED8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7" name="正方形/長方形 166">
          <a:extLst>
            <a:ext uri="{FF2B5EF4-FFF2-40B4-BE49-F238E27FC236}">
              <a16:creationId xmlns:a16="http://schemas.microsoft.com/office/drawing/2014/main" id="{A738EABB-B445-40F9-B050-7115C3A42C1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8" name="正方形/長方形 167">
          <a:extLst>
            <a:ext uri="{FF2B5EF4-FFF2-40B4-BE49-F238E27FC236}">
              <a16:creationId xmlns:a16="http://schemas.microsoft.com/office/drawing/2014/main" id="{047BDFE9-0CBC-4590-A5BD-25E90BB91F1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9" name="テキスト ボックス 168">
          <a:extLst>
            <a:ext uri="{FF2B5EF4-FFF2-40B4-BE49-F238E27FC236}">
              <a16:creationId xmlns:a16="http://schemas.microsoft.com/office/drawing/2014/main" id="{480BFC64-FB57-4DB9-9F7D-74FDC211DDD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0" name="直線コネクタ 169">
          <a:extLst>
            <a:ext uri="{FF2B5EF4-FFF2-40B4-BE49-F238E27FC236}">
              <a16:creationId xmlns:a16="http://schemas.microsoft.com/office/drawing/2014/main" id="{7038149B-90F5-458D-9D30-5FBB83B2587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1" name="テキスト ボックス 170">
          <a:extLst>
            <a:ext uri="{FF2B5EF4-FFF2-40B4-BE49-F238E27FC236}">
              <a16:creationId xmlns:a16="http://schemas.microsoft.com/office/drawing/2014/main" id="{B8B88BD3-972F-41C0-BFFC-D6507667795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2" name="直線コネクタ 171">
          <a:extLst>
            <a:ext uri="{FF2B5EF4-FFF2-40B4-BE49-F238E27FC236}">
              <a16:creationId xmlns:a16="http://schemas.microsoft.com/office/drawing/2014/main" id="{DFD7FD08-E1AA-468A-B172-8B8F915F41F6}"/>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3" name="テキスト ボックス 172">
          <a:extLst>
            <a:ext uri="{FF2B5EF4-FFF2-40B4-BE49-F238E27FC236}">
              <a16:creationId xmlns:a16="http://schemas.microsoft.com/office/drawing/2014/main" id="{50863684-583F-41F4-97DC-BB324B3928EF}"/>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4" name="直線コネクタ 173">
          <a:extLst>
            <a:ext uri="{FF2B5EF4-FFF2-40B4-BE49-F238E27FC236}">
              <a16:creationId xmlns:a16="http://schemas.microsoft.com/office/drawing/2014/main" id="{728530AD-3FDC-4C50-A07E-2A3A62FC13CC}"/>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5" name="テキスト ボックス 174">
          <a:extLst>
            <a:ext uri="{FF2B5EF4-FFF2-40B4-BE49-F238E27FC236}">
              <a16:creationId xmlns:a16="http://schemas.microsoft.com/office/drawing/2014/main" id="{AA0D7BCF-652B-4E81-9D8E-204EC1FD2EAC}"/>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6" name="直線コネクタ 175">
          <a:extLst>
            <a:ext uri="{FF2B5EF4-FFF2-40B4-BE49-F238E27FC236}">
              <a16:creationId xmlns:a16="http://schemas.microsoft.com/office/drawing/2014/main" id="{4591C33D-9C0F-464A-BA06-B9516B715815}"/>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7" name="テキスト ボックス 176">
          <a:extLst>
            <a:ext uri="{FF2B5EF4-FFF2-40B4-BE49-F238E27FC236}">
              <a16:creationId xmlns:a16="http://schemas.microsoft.com/office/drawing/2014/main" id="{5EE0EAB5-52F0-4659-8EC4-6D87C3E457A6}"/>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8" name="直線コネクタ 177">
          <a:extLst>
            <a:ext uri="{FF2B5EF4-FFF2-40B4-BE49-F238E27FC236}">
              <a16:creationId xmlns:a16="http://schemas.microsoft.com/office/drawing/2014/main" id="{9CC31D79-BBFF-42B6-8869-158815E5ECE1}"/>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9" name="テキスト ボックス 178">
          <a:extLst>
            <a:ext uri="{FF2B5EF4-FFF2-40B4-BE49-F238E27FC236}">
              <a16:creationId xmlns:a16="http://schemas.microsoft.com/office/drawing/2014/main" id="{0A0B51C5-92C7-4AE8-BF46-60E3BFD2DA7C}"/>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0" name="直線コネクタ 179">
          <a:extLst>
            <a:ext uri="{FF2B5EF4-FFF2-40B4-BE49-F238E27FC236}">
              <a16:creationId xmlns:a16="http://schemas.microsoft.com/office/drawing/2014/main" id="{2148970A-D603-4A57-B392-3D98B1A08F8B}"/>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1" name="テキスト ボックス 180">
          <a:extLst>
            <a:ext uri="{FF2B5EF4-FFF2-40B4-BE49-F238E27FC236}">
              <a16:creationId xmlns:a16="http://schemas.microsoft.com/office/drawing/2014/main" id="{8520FB57-7150-4C23-A015-672140B92B26}"/>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2" name="直線コネクタ 181">
          <a:extLst>
            <a:ext uri="{FF2B5EF4-FFF2-40B4-BE49-F238E27FC236}">
              <a16:creationId xmlns:a16="http://schemas.microsoft.com/office/drawing/2014/main" id="{EC6B0C34-DEA3-47A2-9985-4B207E00BC42}"/>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3" name="テキスト ボックス 182">
          <a:extLst>
            <a:ext uri="{FF2B5EF4-FFF2-40B4-BE49-F238E27FC236}">
              <a16:creationId xmlns:a16="http://schemas.microsoft.com/office/drawing/2014/main" id="{3F2A310C-3E9F-4CEA-844D-2CE234C54D61}"/>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4" name="直線コネクタ 183">
          <a:extLst>
            <a:ext uri="{FF2B5EF4-FFF2-40B4-BE49-F238E27FC236}">
              <a16:creationId xmlns:a16="http://schemas.microsoft.com/office/drawing/2014/main" id="{31431F90-3209-4151-9397-E0256E7C41C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a:extLst>
            <a:ext uri="{FF2B5EF4-FFF2-40B4-BE49-F238E27FC236}">
              <a16:creationId xmlns:a16="http://schemas.microsoft.com/office/drawing/2014/main" id="{DFB3A839-53D4-41F9-89C9-7E4E4869561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144236</xdr:rowOff>
    </xdr:from>
    <xdr:to>
      <xdr:col>24</xdr:col>
      <xdr:colOff>62865</xdr:colOff>
      <xdr:row>86</xdr:row>
      <xdr:rowOff>168729</xdr:rowOff>
    </xdr:to>
    <xdr:cxnSp macro="">
      <xdr:nvCxnSpPr>
        <xdr:cNvPr id="186" name="直線コネクタ 185">
          <a:extLst>
            <a:ext uri="{FF2B5EF4-FFF2-40B4-BE49-F238E27FC236}">
              <a16:creationId xmlns:a16="http://schemas.microsoft.com/office/drawing/2014/main" id="{3303462A-78F6-46D0-9E76-9C06026682FB}"/>
            </a:ext>
          </a:extLst>
        </xdr:cNvPr>
        <xdr:cNvCxnSpPr/>
      </xdr:nvCxnSpPr>
      <xdr:spPr>
        <a:xfrm flipV="1">
          <a:off x="4634865" y="1334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7" name="【福祉施設】&#10;有形固定資産減価償却率最小値テキスト">
          <a:extLst>
            <a:ext uri="{FF2B5EF4-FFF2-40B4-BE49-F238E27FC236}">
              <a16:creationId xmlns:a16="http://schemas.microsoft.com/office/drawing/2014/main" id="{9C2DEBF2-C824-460F-BAD2-8167777FF608}"/>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88" name="直線コネクタ 187">
          <a:extLst>
            <a:ext uri="{FF2B5EF4-FFF2-40B4-BE49-F238E27FC236}">
              <a16:creationId xmlns:a16="http://schemas.microsoft.com/office/drawing/2014/main" id="{92C45F21-792A-41A1-84EB-7672010B692D}"/>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90913</xdr:rowOff>
    </xdr:from>
    <xdr:ext cx="340478" cy="259045"/>
    <xdr:sp macro="" textlink="">
      <xdr:nvSpPr>
        <xdr:cNvPr id="189" name="【福祉施設】&#10;有形固定資産減価償却率最大値テキスト">
          <a:extLst>
            <a:ext uri="{FF2B5EF4-FFF2-40B4-BE49-F238E27FC236}">
              <a16:creationId xmlns:a16="http://schemas.microsoft.com/office/drawing/2014/main" id="{9ADE816E-ED91-407F-80A2-DC58C91DB5AE}"/>
            </a:ext>
          </a:extLst>
        </xdr:cNvPr>
        <xdr:cNvSpPr txBox="1"/>
      </xdr:nvSpPr>
      <xdr:spPr>
        <a:xfrm>
          <a:off x="4673600" y="1312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144236</xdr:rowOff>
    </xdr:from>
    <xdr:to>
      <xdr:col>24</xdr:col>
      <xdr:colOff>152400</xdr:colOff>
      <xdr:row>77</xdr:row>
      <xdr:rowOff>144236</xdr:rowOff>
    </xdr:to>
    <xdr:cxnSp macro="">
      <xdr:nvCxnSpPr>
        <xdr:cNvPr id="190" name="直線コネクタ 189">
          <a:extLst>
            <a:ext uri="{FF2B5EF4-FFF2-40B4-BE49-F238E27FC236}">
              <a16:creationId xmlns:a16="http://schemas.microsoft.com/office/drawing/2014/main" id="{94DA01F3-3401-414C-AEC1-AC587B5D590D}"/>
            </a:ext>
          </a:extLst>
        </xdr:cNvPr>
        <xdr:cNvCxnSpPr/>
      </xdr:nvCxnSpPr>
      <xdr:spPr>
        <a:xfrm>
          <a:off x="4546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60796</xdr:rowOff>
    </xdr:from>
    <xdr:ext cx="405111" cy="259045"/>
    <xdr:sp macro="" textlink="">
      <xdr:nvSpPr>
        <xdr:cNvPr id="191" name="【福祉施設】&#10;有形固定資産減価償却率平均値テキスト">
          <a:extLst>
            <a:ext uri="{FF2B5EF4-FFF2-40B4-BE49-F238E27FC236}">
              <a16:creationId xmlns:a16="http://schemas.microsoft.com/office/drawing/2014/main" id="{72951839-DA3A-4877-9035-89B21157E7DB}"/>
            </a:ext>
          </a:extLst>
        </xdr:cNvPr>
        <xdr:cNvSpPr txBox="1"/>
      </xdr:nvSpPr>
      <xdr:spPr>
        <a:xfrm>
          <a:off x="4673600" y="13948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37919</xdr:rowOff>
    </xdr:from>
    <xdr:to>
      <xdr:col>24</xdr:col>
      <xdr:colOff>114300</xdr:colOff>
      <xdr:row>82</xdr:row>
      <xdr:rowOff>139519</xdr:rowOff>
    </xdr:to>
    <xdr:sp macro="" textlink="">
      <xdr:nvSpPr>
        <xdr:cNvPr id="192" name="フローチャート: 判断 191">
          <a:extLst>
            <a:ext uri="{FF2B5EF4-FFF2-40B4-BE49-F238E27FC236}">
              <a16:creationId xmlns:a16="http://schemas.microsoft.com/office/drawing/2014/main" id="{4BDA0F13-BD46-4D3C-BBCE-EFF6DF6D1843}"/>
            </a:ext>
          </a:extLst>
        </xdr:cNvPr>
        <xdr:cNvSpPr/>
      </xdr:nvSpPr>
      <xdr:spPr>
        <a:xfrm>
          <a:off x="45847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137523</xdr:rowOff>
    </xdr:from>
    <xdr:to>
      <xdr:col>20</xdr:col>
      <xdr:colOff>38100</xdr:colOff>
      <xdr:row>82</xdr:row>
      <xdr:rowOff>67673</xdr:rowOff>
    </xdr:to>
    <xdr:sp macro="" textlink="">
      <xdr:nvSpPr>
        <xdr:cNvPr id="193" name="フローチャート: 判断 192">
          <a:extLst>
            <a:ext uri="{FF2B5EF4-FFF2-40B4-BE49-F238E27FC236}">
              <a16:creationId xmlns:a16="http://schemas.microsoft.com/office/drawing/2014/main" id="{CB2151A2-6CB1-4F8B-9FD6-C86823D95A82}"/>
            </a:ext>
          </a:extLst>
        </xdr:cNvPr>
        <xdr:cNvSpPr/>
      </xdr:nvSpPr>
      <xdr:spPr>
        <a:xfrm>
          <a:off x="37465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130992</xdr:rowOff>
    </xdr:from>
    <xdr:to>
      <xdr:col>15</xdr:col>
      <xdr:colOff>101600</xdr:colOff>
      <xdr:row>82</xdr:row>
      <xdr:rowOff>61142</xdr:rowOff>
    </xdr:to>
    <xdr:sp macro="" textlink="">
      <xdr:nvSpPr>
        <xdr:cNvPr id="194" name="フローチャート: 判断 193">
          <a:extLst>
            <a:ext uri="{FF2B5EF4-FFF2-40B4-BE49-F238E27FC236}">
              <a16:creationId xmlns:a16="http://schemas.microsoft.com/office/drawing/2014/main" id="{CDFCBE40-AC24-4563-8981-70C486C45826}"/>
            </a:ext>
          </a:extLst>
        </xdr:cNvPr>
        <xdr:cNvSpPr/>
      </xdr:nvSpPr>
      <xdr:spPr>
        <a:xfrm>
          <a:off x="2857500" y="1401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155484</xdr:rowOff>
    </xdr:from>
    <xdr:to>
      <xdr:col>10</xdr:col>
      <xdr:colOff>165100</xdr:colOff>
      <xdr:row>82</xdr:row>
      <xdr:rowOff>85634</xdr:rowOff>
    </xdr:to>
    <xdr:sp macro="" textlink="">
      <xdr:nvSpPr>
        <xdr:cNvPr id="195" name="フローチャート: 判断 194">
          <a:extLst>
            <a:ext uri="{FF2B5EF4-FFF2-40B4-BE49-F238E27FC236}">
              <a16:creationId xmlns:a16="http://schemas.microsoft.com/office/drawing/2014/main" id="{E2479681-6BFB-45CD-84EB-3F6D0619188E}"/>
            </a:ext>
          </a:extLst>
        </xdr:cNvPr>
        <xdr:cNvSpPr/>
      </xdr:nvSpPr>
      <xdr:spPr>
        <a:xfrm>
          <a:off x="1968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29755</xdr:rowOff>
    </xdr:from>
    <xdr:to>
      <xdr:col>6</xdr:col>
      <xdr:colOff>38100</xdr:colOff>
      <xdr:row>82</xdr:row>
      <xdr:rowOff>131355</xdr:rowOff>
    </xdr:to>
    <xdr:sp macro="" textlink="">
      <xdr:nvSpPr>
        <xdr:cNvPr id="196" name="フローチャート: 判断 195">
          <a:extLst>
            <a:ext uri="{FF2B5EF4-FFF2-40B4-BE49-F238E27FC236}">
              <a16:creationId xmlns:a16="http://schemas.microsoft.com/office/drawing/2014/main" id="{273C6C87-976E-4A63-955F-8E2D84F45488}"/>
            </a:ext>
          </a:extLst>
        </xdr:cNvPr>
        <xdr:cNvSpPr/>
      </xdr:nvSpPr>
      <xdr:spPr>
        <a:xfrm>
          <a:off x="10795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E2B21CA2-EB76-40B2-837B-69888FD6A25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D7EB5372-4855-412E-9D27-B837A0EA22E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74DB2C5B-3BE7-49E7-92E4-4FD8D4CB6BE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3B246A3A-5F16-4871-BE6A-968E522F551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A0B6D18F-88EE-4988-9D8F-F6F89BF81EE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117929</xdr:rowOff>
    </xdr:from>
    <xdr:to>
      <xdr:col>24</xdr:col>
      <xdr:colOff>114300</xdr:colOff>
      <xdr:row>87</xdr:row>
      <xdr:rowOff>48079</xdr:rowOff>
    </xdr:to>
    <xdr:sp macro="" textlink="">
      <xdr:nvSpPr>
        <xdr:cNvPr id="202" name="楕円 201">
          <a:extLst>
            <a:ext uri="{FF2B5EF4-FFF2-40B4-BE49-F238E27FC236}">
              <a16:creationId xmlns:a16="http://schemas.microsoft.com/office/drawing/2014/main" id="{DA18CB3E-AC6D-4CC7-81A6-AE8627DC51A8}"/>
            </a:ext>
          </a:extLst>
        </xdr:cNvPr>
        <xdr:cNvSpPr/>
      </xdr:nvSpPr>
      <xdr:spPr>
        <a:xfrm>
          <a:off x="4584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32856</xdr:rowOff>
    </xdr:from>
    <xdr:ext cx="469744" cy="259045"/>
    <xdr:sp macro="" textlink="">
      <xdr:nvSpPr>
        <xdr:cNvPr id="203" name="【福祉施設】&#10;有形固定資産減価償却率該当値テキスト">
          <a:extLst>
            <a:ext uri="{FF2B5EF4-FFF2-40B4-BE49-F238E27FC236}">
              <a16:creationId xmlns:a16="http://schemas.microsoft.com/office/drawing/2014/main" id="{7E29A016-699E-4D1C-8315-D5CD543E1348}"/>
            </a:ext>
          </a:extLst>
        </xdr:cNvPr>
        <xdr:cNvSpPr txBox="1"/>
      </xdr:nvSpPr>
      <xdr:spPr>
        <a:xfrm>
          <a:off x="4673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116295</xdr:rowOff>
    </xdr:from>
    <xdr:to>
      <xdr:col>20</xdr:col>
      <xdr:colOff>38100</xdr:colOff>
      <xdr:row>87</xdr:row>
      <xdr:rowOff>46445</xdr:rowOff>
    </xdr:to>
    <xdr:sp macro="" textlink="">
      <xdr:nvSpPr>
        <xdr:cNvPr id="204" name="楕円 203">
          <a:extLst>
            <a:ext uri="{FF2B5EF4-FFF2-40B4-BE49-F238E27FC236}">
              <a16:creationId xmlns:a16="http://schemas.microsoft.com/office/drawing/2014/main" id="{069FECD7-F989-41BA-81C7-1D943E148E67}"/>
            </a:ext>
          </a:extLst>
        </xdr:cNvPr>
        <xdr:cNvSpPr/>
      </xdr:nvSpPr>
      <xdr:spPr>
        <a:xfrm>
          <a:off x="3746500" y="1486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167095</xdr:rowOff>
    </xdr:from>
    <xdr:to>
      <xdr:col>24</xdr:col>
      <xdr:colOff>63500</xdr:colOff>
      <xdr:row>86</xdr:row>
      <xdr:rowOff>168729</xdr:rowOff>
    </xdr:to>
    <xdr:cxnSp macro="">
      <xdr:nvCxnSpPr>
        <xdr:cNvPr id="205" name="直線コネクタ 204">
          <a:extLst>
            <a:ext uri="{FF2B5EF4-FFF2-40B4-BE49-F238E27FC236}">
              <a16:creationId xmlns:a16="http://schemas.microsoft.com/office/drawing/2014/main" id="{85DC9BCE-0898-42C7-A27C-3E631D548B77}"/>
            </a:ext>
          </a:extLst>
        </xdr:cNvPr>
        <xdr:cNvCxnSpPr/>
      </xdr:nvCxnSpPr>
      <xdr:spPr>
        <a:xfrm>
          <a:off x="3797300" y="14911795"/>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116295</xdr:rowOff>
    </xdr:from>
    <xdr:to>
      <xdr:col>15</xdr:col>
      <xdr:colOff>101600</xdr:colOff>
      <xdr:row>87</xdr:row>
      <xdr:rowOff>46445</xdr:rowOff>
    </xdr:to>
    <xdr:sp macro="" textlink="">
      <xdr:nvSpPr>
        <xdr:cNvPr id="206" name="楕円 205">
          <a:extLst>
            <a:ext uri="{FF2B5EF4-FFF2-40B4-BE49-F238E27FC236}">
              <a16:creationId xmlns:a16="http://schemas.microsoft.com/office/drawing/2014/main" id="{C5147F19-4755-41B8-B969-AB525C89BB2E}"/>
            </a:ext>
          </a:extLst>
        </xdr:cNvPr>
        <xdr:cNvSpPr/>
      </xdr:nvSpPr>
      <xdr:spPr>
        <a:xfrm>
          <a:off x="2857500" y="1486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167095</xdr:rowOff>
    </xdr:from>
    <xdr:to>
      <xdr:col>19</xdr:col>
      <xdr:colOff>177800</xdr:colOff>
      <xdr:row>86</xdr:row>
      <xdr:rowOff>167095</xdr:rowOff>
    </xdr:to>
    <xdr:cxnSp macro="">
      <xdr:nvCxnSpPr>
        <xdr:cNvPr id="207" name="直線コネクタ 206">
          <a:extLst>
            <a:ext uri="{FF2B5EF4-FFF2-40B4-BE49-F238E27FC236}">
              <a16:creationId xmlns:a16="http://schemas.microsoft.com/office/drawing/2014/main" id="{B4609482-AFF7-475B-A208-DC648C355CA9}"/>
            </a:ext>
          </a:extLst>
        </xdr:cNvPr>
        <xdr:cNvCxnSpPr/>
      </xdr:nvCxnSpPr>
      <xdr:spPr>
        <a:xfrm>
          <a:off x="2908300" y="149117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114663</xdr:rowOff>
    </xdr:from>
    <xdr:to>
      <xdr:col>10</xdr:col>
      <xdr:colOff>165100</xdr:colOff>
      <xdr:row>87</xdr:row>
      <xdr:rowOff>44813</xdr:rowOff>
    </xdr:to>
    <xdr:sp macro="" textlink="">
      <xdr:nvSpPr>
        <xdr:cNvPr id="208" name="楕円 207">
          <a:extLst>
            <a:ext uri="{FF2B5EF4-FFF2-40B4-BE49-F238E27FC236}">
              <a16:creationId xmlns:a16="http://schemas.microsoft.com/office/drawing/2014/main" id="{4D425EA0-A670-45FD-ABB5-BC0160024BD6}"/>
            </a:ext>
          </a:extLst>
        </xdr:cNvPr>
        <xdr:cNvSpPr/>
      </xdr:nvSpPr>
      <xdr:spPr>
        <a:xfrm>
          <a:off x="1968500" y="1485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165463</xdr:rowOff>
    </xdr:from>
    <xdr:to>
      <xdr:col>15</xdr:col>
      <xdr:colOff>50800</xdr:colOff>
      <xdr:row>86</xdr:row>
      <xdr:rowOff>167095</xdr:rowOff>
    </xdr:to>
    <xdr:cxnSp macro="">
      <xdr:nvCxnSpPr>
        <xdr:cNvPr id="209" name="直線コネクタ 208">
          <a:extLst>
            <a:ext uri="{FF2B5EF4-FFF2-40B4-BE49-F238E27FC236}">
              <a16:creationId xmlns:a16="http://schemas.microsoft.com/office/drawing/2014/main" id="{505B9004-5C34-4FA2-81CE-7C5049B1A7BE}"/>
            </a:ext>
          </a:extLst>
        </xdr:cNvPr>
        <xdr:cNvCxnSpPr/>
      </xdr:nvCxnSpPr>
      <xdr:spPr>
        <a:xfrm>
          <a:off x="2019300" y="14910163"/>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155484</xdr:rowOff>
    </xdr:from>
    <xdr:to>
      <xdr:col>6</xdr:col>
      <xdr:colOff>38100</xdr:colOff>
      <xdr:row>82</xdr:row>
      <xdr:rowOff>85634</xdr:rowOff>
    </xdr:to>
    <xdr:sp macro="" textlink="">
      <xdr:nvSpPr>
        <xdr:cNvPr id="210" name="楕円 209">
          <a:extLst>
            <a:ext uri="{FF2B5EF4-FFF2-40B4-BE49-F238E27FC236}">
              <a16:creationId xmlns:a16="http://schemas.microsoft.com/office/drawing/2014/main" id="{CA154AE5-A2DF-4974-9233-CE929777323D}"/>
            </a:ext>
          </a:extLst>
        </xdr:cNvPr>
        <xdr:cNvSpPr/>
      </xdr:nvSpPr>
      <xdr:spPr>
        <a:xfrm>
          <a:off x="1079500" y="1404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34834</xdr:rowOff>
    </xdr:from>
    <xdr:to>
      <xdr:col>10</xdr:col>
      <xdr:colOff>114300</xdr:colOff>
      <xdr:row>86</xdr:row>
      <xdr:rowOff>165463</xdr:rowOff>
    </xdr:to>
    <xdr:cxnSp macro="">
      <xdr:nvCxnSpPr>
        <xdr:cNvPr id="211" name="直線コネクタ 210">
          <a:extLst>
            <a:ext uri="{FF2B5EF4-FFF2-40B4-BE49-F238E27FC236}">
              <a16:creationId xmlns:a16="http://schemas.microsoft.com/office/drawing/2014/main" id="{B4C2004F-C021-42BB-8FFE-4BA6C6C970AE}"/>
            </a:ext>
          </a:extLst>
        </xdr:cNvPr>
        <xdr:cNvCxnSpPr/>
      </xdr:nvCxnSpPr>
      <xdr:spPr>
        <a:xfrm>
          <a:off x="1130300" y="14093734"/>
          <a:ext cx="889000" cy="81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84200</xdr:rowOff>
    </xdr:from>
    <xdr:ext cx="405111" cy="259045"/>
    <xdr:sp macro="" textlink="">
      <xdr:nvSpPr>
        <xdr:cNvPr id="212" name="n_1aveValue【福祉施設】&#10;有形固定資産減価償却率">
          <a:extLst>
            <a:ext uri="{FF2B5EF4-FFF2-40B4-BE49-F238E27FC236}">
              <a16:creationId xmlns:a16="http://schemas.microsoft.com/office/drawing/2014/main" id="{EA6CE98C-2799-483F-AB5E-5EED33B1C408}"/>
            </a:ext>
          </a:extLst>
        </xdr:cNvPr>
        <xdr:cNvSpPr txBox="1"/>
      </xdr:nvSpPr>
      <xdr:spPr>
        <a:xfrm>
          <a:off x="3582044" y="1380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77669</xdr:rowOff>
    </xdr:from>
    <xdr:ext cx="405111" cy="259045"/>
    <xdr:sp macro="" textlink="">
      <xdr:nvSpPr>
        <xdr:cNvPr id="213" name="n_2aveValue【福祉施設】&#10;有形固定資産減価償却率">
          <a:extLst>
            <a:ext uri="{FF2B5EF4-FFF2-40B4-BE49-F238E27FC236}">
              <a16:creationId xmlns:a16="http://schemas.microsoft.com/office/drawing/2014/main" id="{0AE05A58-C61A-42A0-A31C-90E76A1F2E07}"/>
            </a:ext>
          </a:extLst>
        </xdr:cNvPr>
        <xdr:cNvSpPr txBox="1"/>
      </xdr:nvSpPr>
      <xdr:spPr>
        <a:xfrm>
          <a:off x="2705744" y="1379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102161</xdr:rowOff>
    </xdr:from>
    <xdr:ext cx="405111" cy="259045"/>
    <xdr:sp macro="" textlink="">
      <xdr:nvSpPr>
        <xdr:cNvPr id="214" name="n_3aveValue【福祉施設】&#10;有形固定資産減価償却率">
          <a:extLst>
            <a:ext uri="{FF2B5EF4-FFF2-40B4-BE49-F238E27FC236}">
              <a16:creationId xmlns:a16="http://schemas.microsoft.com/office/drawing/2014/main" id="{F338C5CF-AA94-45C0-A7AA-90495FA75B71}"/>
            </a:ext>
          </a:extLst>
        </xdr:cNvPr>
        <xdr:cNvSpPr txBox="1"/>
      </xdr:nvSpPr>
      <xdr:spPr>
        <a:xfrm>
          <a:off x="18167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122482</xdr:rowOff>
    </xdr:from>
    <xdr:ext cx="405111" cy="259045"/>
    <xdr:sp macro="" textlink="">
      <xdr:nvSpPr>
        <xdr:cNvPr id="215" name="n_4aveValue【福祉施設】&#10;有形固定資産減価償却率">
          <a:extLst>
            <a:ext uri="{FF2B5EF4-FFF2-40B4-BE49-F238E27FC236}">
              <a16:creationId xmlns:a16="http://schemas.microsoft.com/office/drawing/2014/main" id="{1A9C90D6-5F55-4864-9D57-D3BD3C8D45A0}"/>
            </a:ext>
          </a:extLst>
        </xdr:cNvPr>
        <xdr:cNvSpPr txBox="1"/>
      </xdr:nvSpPr>
      <xdr:spPr>
        <a:xfrm>
          <a:off x="927744" y="1418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87</xdr:row>
      <xdr:rowOff>37572</xdr:rowOff>
    </xdr:from>
    <xdr:ext cx="405111" cy="259045"/>
    <xdr:sp macro="" textlink="">
      <xdr:nvSpPr>
        <xdr:cNvPr id="216" name="n_1mainValue【福祉施設】&#10;有形固定資産減価償却率">
          <a:extLst>
            <a:ext uri="{FF2B5EF4-FFF2-40B4-BE49-F238E27FC236}">
              <a16:creationId xmlns:a16="http://schemas.microsoft.com/office/drawing/2014/main" id="{F8170F1F-52CE-48BE-9F6B-2E0B2CC5C929}"/>
            </a:ext>
          </a:extLst>
        </xdr:cNvPr>
        <xdr:cNvSpPr txBox="1"/>
      </xdr:nvSpPr>
      <xdr:spPr>
        <a:xfrm>
          <a:off x="3582044" y="1495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87</xdr:row>
      <xdr:rowOff>37572</xdr:rowOff>
    </xdr:from>
    <xdr:ext cx="405111" cy="259045"/>
    <xdr:sp macro="" textlink="">
      <xdr:nvSpPr>
        <xdr:cNvPr id="217" name="n_2mainValue【福祉施設】&#10;有形固定資産減価償却率">
          <a:extLst>
            <a:ext uri="{FF2B5EF4-FFF2-40B4-BE49-F238E27FC236}">
              <a16:creationId xmlns:a16="http://schemas.microsoft.com/office/drawing/2014/main" id="{E93D1A69-53F8-456C-A8D7-BE68B038F8DC}"/>
            </a:ext>
          </a:extLst>
        </xdr:cNvPr>
        <xdr:cNvSpPr txBox="1"/>
      </xdr:nvSpPr>
      <xdr:spPr>
        <a:xfrm>
          <a:off x="2705744" y="1495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87</xdr:row>
      <xdr:rowOff>35940</xdr:rowOff>
    </xdr:from>
    <xdr:ext cx="405111" cy="259045"/>
    <xdr:sp macro="" textlink="">
      <xdr:nvSpPr>
        <xdr:cNvPr id="218" name="n_3mainValue【福祉施設】&#10;有形固定資産減価償却率">
          <a:extLst>
            <a:ext uri="{FF2B5EF4-FFF2-40B4-BE49-F238E27FC236}">
              <a16:creationId xmlns:a16="http://schemas.microsoft.com/office/drawing/2014/main" id="{B64823AB-CD62-42A9-B36A-D0192430CA45}"/>
            </a:ext>
          </a:extLst>
        </xdr:cNvPr>
        <xdr:cNvSpPr txBox="1"/>
      </xdr:nvSpPr>
      <xdr:spPr>
        <a:xfrm>
          <a:off x="1816744" y="1495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102161</xdr:rowOff>
    </xdr:from>
    <xdr:ext cx="405111" cy="259045"/>
    <xdr:sp macro="" textlink="">
      <xdr:nvSpPr>
        <xdr:cNvPr id="219" name="n_4mainValue【福祉施設】&#10;有形固定資産減価償却率">
          <a:extLst>
            <a:ext uri="{FF2B5EF4-FFF2-40B4-BE49-F238E27FC236}">
              <a16:creationId xmlns:a16="http://schemas.microsoft.com/office/drawing/2014/main" id="{8F27AB24-445A-459E-9C90-115157126C42}"/>
            </a:ext>
          </a:extLst>
        </xdr:cNvPr>
        <xdr:cNvSpPr txBox="1"/>
      </xdr:nvSpPr>
      <xdr:spPr>
        <a:xfrm>
          <a:off x="9277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a:extLst>
            <a:ext uri="{FF2B5EF4-FFF2-40B4-BE49-F238E27FC236}">
              <a16:creationId xmlns:a16="http://schemas.microsoft.com/office/drawing/2014/main" id="{0E67AA4C-B739-45CC-AFCF-D890C66DA77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a:extLst>
            <a:ext uri="{FF2B5EF4-FFF2-40B4-BE49-F238E27FC236}">
              <a16:creationId xmlns:a16="http://schemas.microsoft.com/office/drawing/2014/main" id="{ECC81AC2-9357-4C9C-B3E0-AF2C88CBAF7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a:extLst>
            <a:ext uri="{FF2B5EF4-FFF2-40B4-BE49-F238E27FC236}">
              <a16:creationId xmlns:a16="http://schemas.microsoft.com/office/drawing/2014/main" id="{BE5A63D7-411B-4C35-8A4D-CE97D8D869A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a:extLst>
            <a:ext uri="{FF2B5EF4-FFF2-40B4-BE49-F238E27FC236}">
              <a16:creationId xmlns:a16="http://schemas.microsoft.com/office/drawing/2014/main" id="{2747E721-7458-425C-B748-C6641E23F60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a:extLst>
            <a:ext uri="{FF2B5EF4-FFF2-40B4-BE49-F238E27FC236}">
              <a16:creationId xmlns:a16="http://schemas.microsoft.com/office/drawing/2014/main" id="{1B56BB82-F992-4190-A74F-493714485BC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a:extLst>
            <a:ext uri="{FF2B5EF4-FFF2-40B4-BE49-F238E27FC236}">
              <a16:creationId xmlns:a16="http://schemas.microsoft.com/office/drawing/2014/main" id="{BDF1701D-816B-4362-8518-D15C7569567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a:extLst>
            <a:ext uri="{FF2B5EF4-FFF2-40B4-BE49-F238E27FC236}">
              <a16:creationId xmlns:a16="http://schemas.microsoft.com/office/drawing/2014/main" id="{D08354EB-FF8B-4050-80A9-6EFBCAE4EA6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a:extLst>
            <a:ext uri="{FF2B5EF4-FFF2-40B4-BE49-F238E27FC236}">
              <a16:creationId xmlns:a16="http://schemas.microsoft.com/office/drawing/2014/main" id="{0DAAC758-B37A-44F7-A74D-82E8B2E0C42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a:extLst>
            <a:ext uri="{FF2B5EF4-FFF2-40B4-BE49-F238E27FC236}">
              <a16:creationId xmlns:a16="http://schemas.microsoft.com/office/drawing/2014/main" id="{75A23211-0490-4689-BFB4-22C15504928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a:extLst>
            <a:ext uri="{FF2B5EF4-FFF2-40B4-BE49-F238E27FC236}">
              <a16:creationId xmlns:a16="http://schemas.microsoft.com/office/drawing/2014/main" id="{DDF980AA-541A-4849-B38B-46DDF0B7B7C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0" name="直線コネクタ 229">
          <a:extLst>
            <a:ext uri="{FF2B5EF4-FFF2-40B4-BE49-F238E27FC236}">
              <a16:creationId xmlns:a16="http://schemas.microsoft.com/office/drawing/2014/main" id="{A02A912E-F915-4673-829F-CBC42B0CFDEB}"/>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1" name="テキスト ボックス 230">
          <a:extLst>
            <a:ext uri="{FF2B5EF4-FFF2-40B4-BE49-F238E27FC236}">
              <a16:creationId xmlns:a16="http://schemas.microsoft.com/office/drawing/2014/main" id="{96A0FB5D-AF7A-4A62-94E9-584D064F7A3E}"/>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2" name="直線コネクタ 231">
          <a:extLst>
            <a:ext uri="{FF2B5EF4-FFF2-40B4-BE49-F238E27FC236}">
              <a16:creationId xmlns:a16="http://schemas.microsoft.com/office/drawing/2014/main" id="{336279B6-3CFE-4AAD-B614-8134C7C63327}"/>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3" name="テキスト ボックス 232">
          <a:extLst>
            <a:ext uri="{FF2B5EF4-FFF2-40B4-BE49-F238E27FC236}">
              <a16:creationId xmlns:a16="http://schemas.microsoft.com/office/drawing/2014/main" id="{B2D00492-4960-4BC4-BC96-431B901F2549}"/>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4" name="直線コネクタ 233">
          <a:extLst>
            <a:ext uri="{FF2B5EF4-FFF2-40B4-BE49-F238E27FC236}">
              <a16:creationId xmlns:a16="http://schemas.microsoft.com/office/drawing/2014/main" id="{9F55F83B-8AE3-44E2-9F1B-A1847B861F45}"/>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5" name="テキスト ボックス 234">
          <a:extLst>
            <a:ext uri="{FF2B5EF4-FFF2-40B4-BE49-F238E27FC236}">
              <a16:creationId xmlns:a16="http://schemas.microsoft.com/office/drawing/2014/main" id="{B14346EC-F78B-47DD-BF9F-3F23FE6203EC}"/>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6" name="直線コネクタ 235">
          <a:extLst>
            <a:ext uri="{FF2B5EF4-FFF2-40B4-BE49-F238E27FC236}">
              <a16:creationId xmlns:a16="http://schemas.microsoft.com/office/drawing/2014/main" id="{C9181C49-AB57-491D-95EE-DE5A56C3C002}"/>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7" name="テキスト ボックス 236">
          <a:extLst>
            <a:ext uri="{FF2B5EF4-FFF2-40B4-BE49-F238E27FC236}">
              <a16:creationId xmlns:a16="http://schemas.microsoft.com/office/drawing/2014/main" id="{EACA047F-16EB-4BDD-87D6-8B1E40BA86D9}"/>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8" name="直線コネクタ 237">
          <a:extLst>
            <a:ext uri="{FF2B5EF4-FFF2-40B4-BE49-F238E27FC236}">
              <a16:creationId xmlns:a16="http://schemas.microsoft.com/office/drawing/2014/main" id="{3BFBD280-A5EA-4219-BA46-C4B84433D3B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9" name="テキスト ボックス 238">
          <a:extLst>
            <a:ext uri="{FF2B5EF4-FFF2-40B4-BE49-F238E27FC236}">
              <a16:creationId xmlns:a16="http://schemas.microsoft.com/office/drawing/2014/main" id="{4E866BA0-72DE-4D9D-8F1E-AC35DA7130D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0" name="【福祉施設】&#10;一人当たり面積グラフ枠">
          <a:extLst>
            <a:ext uri="{FF2B5EF4-FFF2-40B4-BE49-F238E27FC236}">
              <a16:creationId xmlns:a16="http://schemas.microsoft.com/office/drawing/2014/main" id="{ADB2D231-5F96-485E-B92E-1AF1CB99BE3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25755</xdr:rowOff>
    </xdr:from>
    <xdr:to>
      <xdr:col>54</xdr:col>
      <xdr:colOff>189865</xdr:colOff>
      <xdr:row>86</xdr:row>
      <xdr:rowOff>36271</xdr:rowOff>
    </xdr:to>
    <xdr:cxnSp macro="">
      <xdr:nvCxnSpPr>
        <xdr:cNvPr id="241" name="直線コネクタ 240">
          <a:extLst>
            <a:ext uri="{FF2B5EF4-FFF2-40B4-BE49-F238E27FC236}">
              <a16:creationId xmlns:a16="http://schemas.microsoft.com/office/drawing/2014/main" id="{CC23B756-EA58-4D27-AD24-18EEF885453D}"/>
            </a:ext>
          </a:extLst>
        </xdr:cNvPr>
        <xdr:cNvCxnSpPr/>
      </xdr:nvCxnSpPr>
      <xdr:spPr>
        <a:xfrm flipV="1">
          <a:off x="10476865" y="13398855"/>
          <a:ext cx="0" cy="138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42" name="【福祉施設】&#10;一人当たり面積最小値テキスト">
          <a:extLst>
            <a:ext uri="{FF2B5EF4-FFF2-40B4-BE49-F238E27FC236}">
              <a16:creationId xmlns:a16="http://schemas.microsoft.com/office/drawing/2014/main" id="{E45C1C34-1F26-4F3A-A97F-0614D7D66861}"/>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43" name="直線コネクタ 242">
          <a:extLst>
            <a:ext uri="{FF2B5EF4-FFF2-40B4-BE49-F238E27FC236}">
              <a16:creationId xmlns:a16="http://schemas.microsoft.com/office/drawing/2014/main" id="{511C0040-619E-4820-956B-38A9A14974F8}"/>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143882</xdr:rowOff>
    </xdr:from>
    <xdr:ext cx="469744" cy="259045"/>
    <xdr:sp macro="" textlink="">
      <xdr:nvSpPr>
        <xdr:cNvPr id="244" name="【福祉施設】&#10;一人当たり面積最大値テキスト">
          <a:extLst>
            <a:ext uri="{FF2B5EF4-FFF2-40B4-BE49-F238E27FC236}">
              <a16:creationId xmlns:a16="http://schemas.microsoft.com/office/drawing/2014/main" id="{8B268756-3F39-4D51-8CCF-3D2BFC7D872D}"/>
            </a:ext>
          </a:extLst>
        </xdr:cNvPr>
        <xdr:cNvSpPr txBox="1"/>
      </xdr:nvSpPr>
      <xdr:spPr>
        <a:xfrm>
          <a:off x="10515600" y="13174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25755</xdr:rowOff>
    </xdr:from>
    <xdr:to>
      <xdr:col>55</xdr:col>
      <xdr:colOff>88900</xdr:colOff>
      <xdr:row>78</xdr:row>
      <xdr:rowOff>25755</xdr:rowOff>
    </xdr:to>
    <xdr:cxnSp macro="">
      <xdr:nvCxnSpPr>
        <xdr:cNvPr id="245" name="直線コネクタ 244">
          <a:extLst>
            <a:ext uri="{FF2B5EF4-FFF2-40B4-BE49-F238E27FC236}">
              <a16:creationId xmlns:a16="http://schemas.microsoft.com/office/drawing/2014/main" id="{05F066DB-2112-4522-BB49-1D525F665ECF}"/>
            </a:ext>
          </a:extLst>
        </xdr:cNvPr>
        <xdr:cNvCxnSpPr/>
      </xdr:nvCxnSpPr>
      <xdr:spPr>
        <a:xfrm>
          <a:off x="10388600" y="13398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29836</xdr:rowOff>
    </xdr:from>
    <xdr:ext cx="469744" cy="259045"/>
    <xdr:sp macro="" textlink="">
      <xdr:nvSpPr>
        <xdr:cNvPr id="246" name="【福祉施設】&#10;一人当たり面積平均値テキスト">
          <a:extLst>
            <a:ext uri="{FF2B5EF4-FFF2-40B4-BE49-F238E27FC236}">
              <a16:creationId xmlns:a16="http://schemas.microsoft.com/office/drawing/2014/main" id="{F1B52938-1009-4435-B49B-9C53F4CBCFD8}"/>
            </a:ext>
          </a:extLst>
        </xdr:cNvPr>
        <xdr:cNvSpPr txBox="1"/>
      </xdr:nvSpPr>
      <xdr:spPr>
        <a:xfrm>
          <a:off x="10515600" y="14431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6959</xdr:rowOff>
    </xdr:from>
    <xdr:to>
      <xdr:col>55</xdr:col>
      <xdr:colOff>50800</xdr:colOff>
      <xdr:row>85</xdr:row>
      <xdr:rowOff>108559</xdr:rowOff>
    </xdr:to>
    <xdr:sp macro="" textlink="">
      <xdr:nvSpPr>
        <xdr:cNvPr id="247" name="フローチャート: 判断 246">
          <a:extLst>
            <a:ext uri="{FF2B5EF4-FFF2-40B4-BE49-F238E27FC236}">
              <a16:creationId xmlns:a16="http://schemas.microsoft.com/office/drawing/2014/main" id="{C5CA1332-99E3-4B19-A2D4-A697793DFE57}"/>
            </a:ext>
          </a:extLst>
        </xdr:cNvPr>
        <xdr:cNvSpPr/>
      </xdr:nvSpPr>
      <xdr:spPr>
        <a:xfrm>
          <a:off x="10426700" y="1458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147777</xdr:rowOff>
    </xdr:from>
    <xdr:to>
      <xdr:col>50</xdr:col>
      <xdr:colOff>165100</xdr:colOff>
      <xdr:row>85</xdr:row>
      <xdr:rowOff>77927</xdr:rowOff>
    </xdr:to>
    <xdr:sp macro="" textlink="">
      <xdr:nvSpPr>
        <xdr:cNvPr id="248" name="フローチャート: 判断 247">
          <a:extLst>
            <a:ext uri="{FF2B5EF4-FFF2-40B4-BE49-F238E27FC236}">
              <a16:creationId xmlns:a16="http://schemas.microsoft.com/office/drawing/2014/main" id="{6E742A12-EB3B-4AD0-9EC8-1BA2A044808E}"/>
            </a:ext>
          </a:extLst>
        </xdr:cNvPr>
        <xdr:cNvSpPr/>
      </xdr:nvSpPr>
      <xdr:spPr>
        <a:xfrm>
          <a:off x="9588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164236</xdr:rowOff>
    </xdr:from>
    <xdr:to>
      <xdr:col>46</xdr:col>
      <xdr:colOff>38100</xdr:colOff>
      <xdr:row>85</xdr:row>
      <xdr:rowOff>94386</xdr:rowOff>
    </xdr:to>
    <xdr:sp macro="" textlink="">
      <xdr:nvSpPr>
        <xdr:cNvPr id="249" name="フローチャート: 判断 248">
          <a:extLst>
            <a:ext uri="{FF2B5EF4-FFF2-40B4-BE49-F238E27FC236}">
              <a16:creationId xmlns:a16="http://schemas.microsoft.com/office/drawing/2014/main" id="{CAEF6C69-3CCE-4008-8FAF-17FD0AA1FFFE}"/>
            </a:ext>
          </a:extLst>
        </xdr:cNvPr>
        <xdr:cNvSpPr/>
      </xdr:nvSpPr>
      <xdr:spPr>
        <a:xfrm>
          <a:off x="8699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4217</xdr:rowOff>
    </xdr:from>
    <xdr:to>
      <xdr:col>41</xdr:col>
      <xdr:colOff>101600</xdr:colOff>
      <xdr:row>85</xdr:row>
      <xdr:rowOff>105817</xdr:rowOff>
    </xdr:to>
    <xdr:sp macro="" textlink="">
      <xdr:nvSpPr>
        <xdr:cNvPr id="250" name="フローチャート: 判断 249">
          <a:extLst>
            <a:ext uri="{FF2B5EF4-FFF2-40B4-BE49-F238E27FC236}">
              <a16:creationId xmlns:a16="http://schemas.microsoft.com/office/drawing/2014/main" id="{7BB679F8-E901-445A-95FA-F86E9E389F4E}"/>
            </a:ext>
          </a:extLst>
        </xdr:cNvPr>
        <xdr:cNvSpPr/>
      </xdr:nvSpPr>
      <xdr:spPr>
        <a:xfrm>
          <a:off x="7810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155550</xdr:rowOff>
    </xdr:from>
    <xdr:to>
      <xdr:col>36</xdr:col>
      <xdr:colOff>165100</xdr:colOff>
      <xdr:row>85</xdr:row>
      <xdr:rowOff>85700</xdr:rowOff>
    </xdr:to>
    <xdr:sp macro="" textlink="">
      <xdr:nvSpPr>
        <xdr:cNvPr id="251" name="フローチャート: 判断 250">
          <a:extLst>
            <a:ext uri="{FF2B5EF4-FFF2-40B4-BE49-F238E27FC236}">
              <a16:creationId xmlns:a16="http://schemas.microsoft.com/office/drawing/2014/main" id="{CBC2EEA8-87C1-42AC-9009-CA988E3E56A1}"/>
            </a:ext>
          </a:extLst>
        </xdr:cNvPr>
        <xdr:cNvSpPr/>
      </xdr:nvSpPr>
      <xdr:spPr>
        <a:xfrm>
          <a:off x="6921500" y="145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564A3419-703A-48FB-8418-7736EA41992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25EA0231-E931-4906-9528-8F1F78AF79A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6B5A743A-C791-4560-AF65-011AE6E57D4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7F59E646-99B8-468B-9C13-01EB6AEEC40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585F2B8A-408E-4CD7-9675-944AF3BD803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124003</xdr:rowOff>
    </xdr:from>
    <xdr:to>
      <xdr:col>55</xdr:col>
      <xdr:colOff>50800</xdr:colOff>
      <xdr:row>86</xdr:row>
      <xdr:rowOff>54153</xdr:rowOff>
    </xdr:to>
    <xdr:sp macro="" textlink="">
      <xdr:nvSpPr>
        <xdr:cNvPr id="257" name="楕円 256">
          <a:extLst>
            <a:ext uri="{FF2B5EF4-FFF2-40B4-BE49-F238E27FC236}">
              <a16:creationId xmlns:a16="http://schemas.microsoft.com/office/drawing/2014/main" id="{4D48EFB4-9507-4504-A5DF-8C93E3C0245B}"/>
            </a:ext>
          </a:extLst>
        </xdr:cNvPr>
        <xdr:cNvSpPr/>
      </xdr:nvSpPr>
      <xdr:spPr>
        <a:xfrm>
          <a:off x="10426700" y="1469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38930</xdr:rowOff>
    </xdr:from>
    <xdr:ext cx="469744" cy="259045"/>
    <xdr:sp macro="" textlink="">
      <xdr:nvSpPr>
        <xdr:cNvPr id="258" name="【福祉施設】&#10;一人当たり面積該当値テキスト">
          <a:extLst>
            <a:ext uri="{FF2B5EF4-FFF2-40B4-BE49-F238E27FC236}">
              <a16:creationId xmlns:a16="http://schemas.microsoft.com/office/drawing/2014/main" id="{2506BBCA-AAE6-47F9-8D31-F2345B97EC17}"/>
            </a:ext>
          </a:extLst>
        </xdr:cNvPr>
        <xdr:cNvSpPr txBox="1"/>
      </xdr:nvSpPr>
      <xdr:spPr>
        <a:xfrm>
          <a:off x="10515600" y="14612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124461</xdr:rowOff>
    </xdr:from>
    <xdr:to>
      <xdr:col>50</xdr:col>
      <xdr:colOff>165100</xdr:colOff>
      <xdr:row>86</xdr:row>
      <xdr:rowOff>54611</xdr:rowOff>
    </xdr:to>
    <xdr:sp macro="" textlink="">
      <xdr:nvSpPr>
        <xdr:cNvPr id="259" name="楕円 258">
          <a:extLst>
            <a:ext uri="{FF2B5EF4-FFF2-40B4-BE49-F238E27FC236}">
              <a16:creationId xmlns:a16="http://schemas.microsoft.com/office/drawing/2014/main" id="{834B05CB-2C8E-48AE-AA95-B6CA650D6439}"/>
            </a:ext>
          </a:extLst>
        </xdr:cNvPr>
        <xdr:cNvSpPr/>
      </xdr:nvSpPr>
      <xdr:spPr>
        <a:xfrm>
          <a:off x="9588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3353</xdr:rowOff>
    </xdr:from>
    <xdr:to>
      <xdr:col>55</xdr:col>
      <xdr:colOff>0</xdr:colOff>
      <xdr:row>86</xdr:row>
      <xdr:rowOff>3811</xdr:rowOff>
    </xdr:to>
    <xdr:cxnSp macro="">
      <xdr:nvCxnSpPr>
        <xdr:cNvPr id="260" name="直線コネクタ 259">
          <a:extLst>
            <a:ext uri="{FF2B5EF4-FFF2-40B4-BE49-F238E27FC236}">
              <a16:creationId xmlns:a16="http://schemas.microsoft.com/office/drawing/2014/main" id="{9475DE81-6B45-4A44-B121-481DF981D65A}"/>
            </a:ext>
          </a:extLst>
        </xdr:cNvPr>
        <xdr:cNvCxnSpPr/>
      </xdr:nvCxnSpPr>
      <xdr:spPr>
        <a:xfrm flipV="1">
          <a:off x="9639300" y="14748053"/>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123546</xdr:rowOff>
    </xdr:from>
    <xdr:to>
      <xdr:col>46</xdr:col>
      <xdr:colOff>38100</xdr:colOff>
      <xdr:row>86</xdr:row>
      <xdr:rowOff>53696</xdr:rowOff>
    </xdr:to>
    <xdr:sp macro="" textlink="">
      <xdr:nvSpPr>
        <xdr:cNvPr id="261" name="楕円 260">
          <a:extLst>
            <a:ext uri="{FF2B5EF4-FFF2-40B4-BE49-F238E27FC236}">
              <a16:creationId xmlns:a16="http://schemas.microsoft.com/office/drawing/2014/main" id="{DDCDDF63-2F4E-4E28-A5B2-717A257DBF18}"/>
            </a:ext>
          </a:extLst>
        </xdr:cNvPr>
        <xdr:cNvSpPr/>
      </xdr:nvSpPr>
      <xdr:spPr>
        <a:xfrm>
          <a:off x="8699500" y="1469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2896</xdr:rowOff>
    </xdr:from>
    <xdr:to>
      <xdr:col>50</xdr:col>
      <xdr:colOff>114300</xdr:colOff>
      <xdr:row>86</xdr:row>
      <xdr:rowOff>3811</xdr:rowOff>
    </xdr:to>
    <xdr:cxnSp macro="">
      <xdr:nvCxnSpPr>
        <xdr:cNvPr id="262" name="直線コネクタ 261">
          <a:extLst>
            <a:ext uri="{FF2B5EF4-FFF2-40B4-BE49-F238E27FC236}">
              <a16:creationId xmlns:a16="http://schemas.microsoft.com/office/drawing/2014/main" id="{1CDFF77A-5FC7-4664-9D19-BE033C750F87}"/>
            </a:ext>
          </a:extLst>
        </xdr:cNvPr>
        <xdr:cNvCxnSpPr/>
      </xdr:nvCxnSpPr>
      <xdr:spPr>
        <a:xfrm>
          <a:off x="8750300" y="14747596"/>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124461</xdr:rowOff>
    </xdr:from>
    <xdr:to>
      <xdr:col>41</xdr:col>
      <xdr:colOff>101600</xdr:colOff>
      <xdr:row>86</xdr:row>
      <xdr:rowOff>54611</xdr:rowOff>
    </xdr:to>
    <xdr:sp macro="" textlink="">
      <xdr:nvSpPr>
        <xdr:cNvPr id="263" name="楕円 262">
          <a:extLst>
            <a:ext uri="{FF2B5EF4-FFF2-40B4-BE49-F238E27FC236}">
              <a16:creationId xmlns:a16="http://schemas.microsoft.com/office/drawing/2014/main" id="{53580441-AFF0-4EFF-A4CB-DE4F9212BE8B}"/>
            </a:ext>
          </a:extLst>
        </xdr:cNvPr>
        <xdr:cNvSpPr/>
      </xdr:nvSpPr>
      <xdr:spPr>
        <a:xfrm>
          <a:off x="7810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2896</xdr:rowOff>
    </xdr:from>
    <xdr:to>
      <xdr:col>45</xdr:col>
      <xdr:colOff>177800</xdr:colOff>
      <xdr:row>86</xdr:row>
      <xdr:rowOff>3811</xdr:rowOff>
    </xdr:to>
    <xdr:cxnSp macro="">
      <xdr:nvCxnSpPr>
        <xdr:cNvPr id="264" name="直線コネクタ 263">
          <a:extLst>
            <a:ext uri="{FF2B5EF4-FFF2-40B4-BE49-F238E27FC236}">
              <a16:creationId xmlns:a16="http://schemas.microsoft.com/office/drawing/2014/main" id="{A7B0E4F2-D04B-4948-B224-F9ED3CD0B813}"/>
            </a:ext>
          </a:extLst>
        </xdr:cNvPr>
        <xdr:cNvCxnSpPr/>
      </xdr:nvCxnSpPr>
      <xdr:spPr>
        <a:xfrm flipV="1">
          <a:off x="7861300" y="14747596"/>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104342</xdr:rowOff>
    </xdr:from>
    <xdr:to>
      <xdr:col>36</xdr:col>
      <xdr:colOff>165100</xdr:colOff>
      <xdr:row>86</xdr:row>
      <xdr:rowOff>34492</xdr:rowOff>
    </xdr:to>
    <xdr:sp macro="" textlink="">
      <xdr:nvSpPr>
        <xdr:cNvPr id="265" name="楕円 264">
          <a:extLst>
            <a:ext uri="{FF2B5EF4-FFF2-40B4-BE49-F238E27FC236}">
              <a16:creationId xmlns:a16="http://schemas.microsoft.com/office/drawing/2014/main" id="{6EF5AE87-C56C-4BDB-BC52-0F63BE02F9D9}"/>
            </a:ext>
          </a:extLst>
        </xdr:cNvPr>
        <xdr:cNvSpPr/>
      </xdr:nvSpPr>
      <xdr:spPr>
        <a:xfrm>
          <a:off x="6921500" y="1467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155142</xdr:rowOff>
    </xdr:from>
    <xdr:to>
      <xdr:col>41</xdr:col>
      <xdr:colOff>50800</xdr:colOff>
      <xdr:row>86</xdr:row>
      <xdr:rowOff>3811</xdr:rowOff>
    </xdr:to>
    <xdr:cxnSp macro="">
      <xdr:nvCxnSpPr>
        <xdr:cNvPr id="266" name="直線コネクタ 265">
          <a:extLst>
            <a:ext uri="{FF2B5EF4-FFF2-40B4-BE49-F238E27FC236}">
              <a16:creationId xmlns:a16="http://schemas.microsoft.com/office/drawing/2014/main" id="{2FE8F4A5-CB13-4E63-A85C-B53A14432728}"/>
            </a:ext>
          </a:extLst>
        </xdr:cNvPr>
        <xdr:cNvCxnSpPr/>
      </xdr:nvCxnSpPr>
      <xdr:spPr>
        <a:xfrm>
          <a:off x="6972300" y="14728392"/>
          <a:ext cx="889000" cy="2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94454</xdr:rowOff>
    </xdr:from>
    <xdr:ext cx="469744" cy="259045"/>
    <xdr:sp macro="" textlink="">
      <xdr:nvSpPr>
        <xdr:cNvPr id="267" name="n_1aveValue【福祉施設】&#10;一人当たり面積">
          <a:extLst>
            <a:ext uri="{FF2B5EF4-FFF2-40B4-BE49-F238E27FC236}">
              <a16:creationId xmlns:a16="http://schemas.microsoft.com/office/drawing/2014/main" id="{7221BC92-1B10-4D5F-B5E1-A97B37B27EBE}"/>
            </a:ext>
          </a:extLst>
        </xdr:cNvPr>
        <xdr:cNvSpPr txBox="1"/>
      </xdr:nvSpPr>
      <xdr:spPr>
        <a:xfrm>
          <a:off x="93917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110913</xdr:rowOff>
    </xdr:from>
    <xdr:ext cx="469744" cy="259045"/>
    <xdr:sp macro="" textlink="">
      <xdr:nvSpPr>
        <xdr:cNvPr id="268" name="n_2aveValue【福祉施設】&#10;一人当たり面積">
          <a:extLst>
            <a:ext uri="{FF2B5EF4-FFF2-40B4-BE49-F238E27FC236}">
              <a16:creationId xmlns:a16="http://schemas.microsoft.com/office/drawing/2014/main" id="{B069B78D-3592-4776-B18D-94E7AFB60E56}"/>
            </a:ext>
          </a:extLst>
        </xdr:cNvPr>
        <xdr:cNvSpPr txBox="1"/>
      </xdr:nvSpPr>
      <xdr:spPr>
        <a:xfrm>
          <a:off x="85154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122344</xdr:rowOff>
    </xdr:from>
    <xdr:ext cx="469744" cy="259045"/>
    <xdr:sp macro="" textlink="">
      <xdr:nvSpPr>
        <xdr:cNvPr id="269" name="n_3aveValue【福祉施設】&#10;一人当たり面積">
          <a:extLst>
            <a:ext uri="{FF2B5EF4-FFF2-40B4-BE49-F238E27FC236}">
              <a16:creationId xmlns:a16="http://schemas.microsoft.com/office/drawing/2014/main" id="{7720387C-4AC3-4D6C-824C-5614ADC42662}"/>
            </a:ext>
          </a:extLst>
        </xdr:cNvPr>
        <xdr:cNvSpPr txBox="1"/>
      </xdr:nvSpPr>
      <xdr:spPr>
        <a:xfrm>
          <a:off x="7626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102227</xdr:rowOff>
    </xdr:from>
    <xdr:ext cx="469744" cy="259045"/>
    <xdr:sp macro="" textlink="">
      <xdr:nvSpPr>
        <xdr:cNvPr id="270" name="n_4aveValue【福祉施設】&#10;一人当たり面積">
          <a:extLst>
            <a:ext uri="{FF2B5EF4-FFF2-40B4-BE49-F238E27FC236}">
              <a16:creationId xmlns:a16="http://schemas.microsoft.com/office/drawing/2014/main" id="{766925E8-E383-4B5D-8EB3-13822357F095}"/>
            </a:ext>
          </a:extLst>
        </xdr:cNvPr>
        <xdr:cNvSpPr txBox="1"/>
      </xdr:nvSpPr>
      <xdr:spPr>
        <a:xfrm>
          <a:off x="6737427" y="1433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45738</xdr:rowOff>
    </xdr:from>
    <xdr:ext cx="469744" cy="259045"/>
    <xdr:sp macro="" textlink="">
      <xdr:nvSpPr>
        <xdr:cNvPr id="271" name="n_1mainValue【福祉施設】&#10;一人当たり面積">
          <a:extLst>
            <a:ext uri="{FF2B5EF4-FFF2-40B4-BE49-F238E27FC236}">
              <a16:creationId xmlns:a16="http://schemas.microsoft.com/office/drawing/2014/main" id="{4A90E61A-E8D3-4AC0-A799-72BD756F9B66}"/>
            </a:ext>
          </a:extLst>
        </xdr:cNvPr>
        <xdr:cNvSpPr txBox="1"/>
      </xdr:nvSpPr>
      <xdr:spPr>
        <a:xfrm>
          <a:off x="93917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44823</xdr:rowOff>
    </xdr:from>
    <xdr:ext cx="469744" cy="259045"/>
    <xdr:sp macro="" textlink="">
      <xdr:nvSpPr>
        <xdr:cNvPr id="272" name="n_2mainValue【福祉施設】&#10;一人当たり面積">
          <a:extLst>
            <a:ext uri="{FF2B5EF4-FFF2-40B4-BE49-F238E27FC236}">
              <a16:creationId xmlns:a16="http://schemas.microsoft.com/office/drawing/2014/main" id="{C31C3E27-1D5A-483C-8483-3F8EC2E8D4B8}"/>
            </a:ext>
          </a:extLst>
        </xdr:cNvPr>
        <xdr:cNvSpPr txBox="1"/>
      </xdr:nvSpPr>
      <xdr:spPr>
        <a:xfrm>
          <a:off x="8515427" y="1478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45738</xdr:rowOff>
    </xdr:from>
    <xdr:ext cx="469744" cy="259045"/>
    <xdr:sp macro="" textlink="">
      <xdr:nvSpPr>
        <xdr:cNvPr id="273" name="n_3mainValue【福祉施設】&#10;一人当たり面積">
          <a:extLst>
            <a:ext uri="{FF2B5EF4-FFF2-40B4-BE49-F238E27FC236}">
              <a16:creationId xmlns:a16="http://schemas.microsoft.com/office/drawing/2014/main" id="{B2669CD3-01A6-4448-A522-7ABF472E659A}"/>
            </a:ext>
          </a:extLst>
        </xdr:cNvPr>
        <xdr:cNvSpPr txBox="1"/>
      </xdr:nvSpPr>
      <xdr:spPr>
        <a:xfrm>
          <a:off x="76264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25619</xdr:rowOff>
    </xdr:from>
    <xdr:ext cx="469744" cy="259045"/>
    <xdr:sp macro="" textlink="">
      <xdr:nvSpPr>
        <xdr:cNvPr id="274" name="n_4mainValue【福祉施設】&#10;一人当たり面積">
          <a:extLst>
            <a:ext uri="{FF2B5EF4-FFF2-40B4-BE49-F238E27FC236}">
              <a16:creationId xmlns:a16="http://schemas.microsoft.com/office/drawing/2014/main" id="{D14133FC-65A1-4F85-9C90-47DC1DB24FCF}"/>
            </a:ext>
          </a:extLst>
        </xdr:cNvPr>
        <xdr:cNvSpPr txBox="1"/>
      </xdr:nvSpPr>
      <xdr:spPr>
        <a:xfrm>
          <a:off x="6737427" y="1477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a:extLst>
            <a:ext uri="{FF2B5EF4-FFF2-40B4-BE49-F238E27FC236}">
              <a16:creationId xmlns:a16="http://schemas.microsoft.com/office/drawing/2014/main" id="{831588BA-FF6B-4BCD-B998-083F85F559E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a:extLst>
            <a:ext uri="{FF2B5EF4-FFF2-40B4-BE49-F238E27FC236}">
              <a16:creationId xmlns:a16="http://schemas.microsoft.com/office/drawing/2014/main" id="{EF036635-9075-419D-B42D-BC737C05371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a:extLst>
            <a:ext uri="{FF2B5EF4-FFF2-40B4-BE49-F238E27FC236}">
              <a16:creationId xmlns:a16="http://schemas.microsoft.com/office/drawing/2014/main" id="{2EE4619E-1845-4B8F-8DE2-8B9EA0D4E0F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a:extLst>
            <a:ext uri="{FF2B5EF4-FFF2-40B4-BE49-F238E27FC236}">
              <a16:creationId xmlns:a16="http://schemas.microsoft.com/office/drawing/2014/main" id="{BDAF1531-FB20-4B2B-B7E7-90C73BA1846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a:extLst>
            <a:ext uri="{FF2B5EF4-FFF2-40B4-BE49-F238E27FC236}">
              <a16:creationId xmlns:a16="http://schemas.microsoft.com/office/drawing/2014/main" id="{A1AA2000-5146-4AD5-A1CC-50A1106BA57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a:extLst>
            <a:ext uri="{FF2B5EF4-FFF2-40B4-BE49-F238E27FC236}">
              <a16:creationId xmlns:a16="http://schemas.microsoft.com/office/drawing/2014/main" id="{E39BD9FC-84B9-4B26-82FE-5B5F65152A7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a:extLst>
            <a:ext uri="{FF2B5EF4-FFF2-40B4-BE49-F238E27FC236}">
              <a16:creationId xmlns:a16="http://schemas.microsoft.com/office/drawing/2014/main" id="{EC5E9660-63C4-421F-B999-146A2A4F660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a:extLst>
            <a:ext uri="{FF2B5EF4-FFF2-40B4-BE49-F238E27FC236}">
              <a16:creationId xmlns:a16="http://schemas.microsoft.com/office/drawing/2014/main" id="{1256D759-295B-4BE8-BC15-ED5D4DE4D224}"/>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3" name="正方形/長方形 282">
          <a:extLst>
            <a:ext uri="{FF2B5EF4-FFF2-40B4-BE49-F238E27FC236}">
              <a16:creationId xmlns:a16="http://schemas.microsoft.com/office/drawing/2014/main" id="{C053A434-C734-40FB-95FB-459177D364D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4" name="正方形/長方形 283">
          <a:extLst>
            <a:ext uri="{FF2B5EF4-FFF2-40B4-BE49-F238E27FC236}">
              <a16:creationId xmlns:a16="http://schemas.microsoft.com/office/drawing/2014/main" id="{FA5BA389-FD0D-49CE-A13C-E00C3B8BA55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5" name="正方形/長方形 284">
          <a:extLst>
            <a:ext uri="{FF2B5EF4-FFF2-40B4-BE49-F238E27FC236}">
              <a16:creationId xmlns:a16="http://schemas.microsoft.com/office/drawing/2014/main" id="{150F2296-93C6-470D-9EAC-3C5629CB470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6" name="正方形/長方形 285">
          <a:extLst>
            <a:ext uri="{FF2B5EF4-FFF2-40B4-BE49-F238E27FC236}">
              <a16:creationId xmlns:a16="http://schemas.microsoft.com/office/drawing/2014/main" id="{AA189C5D-F6ED-454B-B7C2-7C501D797EA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7" name="正方形/長方形 286">
          <a:extLst>
            <a:ext uri="{FF2B5EF4-FFF2-40B4-BE49-F238E27FC236}">
              <a16:creationId xmlns:a16="http://schemas.microsoft.com/office/drawing/2014/main" id="{74D91902-E0B3-403B-AC8B-B15C639A75D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8" name="正方形/長方形 287">
          <a:extLst>
            <a:ext uri="{FF2B5EF4-FFF2-40B4-BE49-F238E27FC236}">
              <a16:creationId xmlns:a16="http://schemas.microsoft.com/office/drawing/2014/main" id="{667946DF-9795-4869-8CA4-6A654827AFA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9" name="正方形/長方形 288">
          <a:extLst>
            <a:ext uri="{FF2B5EF4-FFF2-40B4-BE49-F238E27FC236}">
              <a16:creationId xmlns:a16="http://schemas.microsoft.com/office/drawing/2014/main" id="{341C3095-EDDC-440C-A422-A19BC5E3F56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0" name="正方形/長方形 289">
          <a:extLst>
            <a:ext uri="{FF2B5EF4-FFF2-40B4-BE49-F238E27FC236}">
              <a16:creationId xmlns:a16="http://schemas.microsoft.com/office/drawing/2014/main" id="{F744AE20-87B8-4672-B064-D2690444C18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1" name="正方形/長方形 290">
          <a:extLst>
            <a:ext uri="{FF2B5EF4-FFF2-40B4-BE49-F238E27FC236}">
              <a16:creationId xmlns:a16="http://schemas.microsoft.com/office/drawing/2014/main" id="{2E40A284-6317-493E-B3BC-60E7D18D700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2" name="正方形/長方形 291">
          <a:extLst>
            <a:ext uri="{FF2B5EF4-FFF2-40B4-BE49-F238E27FC236}">
              <a16:creationId xmlns:a16="http://schemas.microsoft.com/office/drawing/2014/main" id="{B182F3BA-CC9B-4437-A06A-09ACDB27FDD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3" name="正方形/長方形 292">
          <a:extLst>
            <a:ext uri="{FF2B5EF4-FFF2-40B4-BE49-F238E27FC236}">
              <a16:creationId xmlns:a16="http://schemas.microsoft.com/office/drawing/2014/main" id="{9953755D-56A9-4A85-B8FA-120FD7A418D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4" name="正方形/長方形 293">
          <a:extLst>
            <a:ext uri="{FF2B5EF4-FFF2-40B4-BE49-F238E27FC236}">
              <a16:creationId xmlns:a16="http://schemas.microsoft.com/office/drawing/2014/main" id="{3F4B10F5-38E6-4697-BC12-17664B94036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5" name="正方形/長方形 294">
          <a:extLst>
            <a:ext uri="{FF2B5EF4-FFF2-40B4-BE49-F238E27FC236}">
              <a16:creationId xmlns:a16="http://schemas.microsoft.com/office/drawing/2014/main" id="{68D37F78-D479-4547-BD34-6078E384267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6" name="正方形/長方形 295">
          <a:extLst>
            <a:ext uri="{FF2B5EF4-FFF2-40B4-BE49-F238E27FC236}">
              <a16:creationId xmlns:a16="http://schemas.microsoft.com/office/drawing/2014/main" id="{BC7659D6-F5C7-4822-965B-6FD6D76BB0C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7" name="正方形/長方形 296">
          <a:extLst>
            <a:ext uri="{FF2B5EF4-FFF2-40B4-BE49-F238E27FC236}">
              <a16:creationId xmlns:a16="http://schemas.microsoft.com/office/drawing/2014/main" id="{D775EFB4-3464-4B0A-910F-ACFD19D79FE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8" name="正方形/長方形 297">
          <a:extLst>
            <a:ext uri="{FF2B5EF4-FFF2-40B4-BE49-F238E27FC236}">
              <a16:creationId xmlns:a16="http://schemas.microsoft.com/office/drawing/2014/main" id="{6A1BDF64-D995-49F5-A829-2B5AD9B5A43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9" name="テキスト ボックス 298">
          <a:extLst>
            <a:ext uri="{FF2B5EF4-FFF2-40B4-BE49-F238E27FC236}">
              <a16:creationId xmlns:a16="http://schemas.microsoft.com/office/drawing/2014/main" id="{BB452B47-466F-470E-9C71-906E37BD2EA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0" name="直線コネクタ 299">
          <a:extLst>
            <a:ext uri="{FF2B5EF4-FFF2-40B4-BE49-F238E27FC236}">
              <a16:creationId xmlns:a16="http://schemas.microsoft.com/office/drawing/2014/main" id="{0B8CAFDA-7794-429D-8D74-C5310D2AFCA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1" name="テキスト ボックス 300">
          <a:extLst>
            <a:ext uri="{FF2B5EF4-FFF2-40B4-BE49-F238E27FC236}">
              <a16:creationId xmlns:a16="http://schemas.microsoft.com/office/drawing/2014/main" id="{F2C73810-ABEC-47CA-AA0A-88BC47777A4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2" name="直線コネクタ 301">
          <a:extLst>
            <a:ext uri="{FF2B5EF4-FFF2-40B4-BE49-F238E27FC236}">
              <a16:creationId xmlns:a16="http://schemas.microsoft.com/office/drawing/2014/main" id="{1888486A-5EFF-4D4E-A8EF-8D3F53F5AD24}"/>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3" name="テキスト ボックス 302">
          <a:extLst>
            <a:ext uri="{FF2B5EF4-FFF2-40B4-BE49-F238E27FC236}">
              <a16:creationId xmlns:a16="http://schemas.microsoft.com/office/drawing/2014/main" id="{4A28E1AE-5A47-4A86-9390-42FFD5F17B79}"/>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4" name="直線コネクタ 303">
          <a:extLst>
            <a:ext uri="{FF2B5EF4-FFF2-40B4-BE49-F238E27FC236}">
              <a16:creationId xmlns:a16="http://schemas.microsoft.com/office/drawing/2014/main" id="{D92C7C28-CBAC-47E0-9393-56B66CB536DF}"/>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5" name="テキスト ボックス 304">
          <a:extLst>
            <a:ext uri="{FF2B5EF4-FFF2-40B4-BE49-F238E27FC236}">
              <a16:creationId xmlns:a16="http://schemas.microsoft.com/office/drawing/2014/main" id="{A6BC4A4C-ACC1-40BF-A89A-A4644AE731E6}"/>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6" name="直線コネクタ 305">
          <a:extLst>
            <a:ext uri="{FF2B5EF4-FFF2-40B4-BE49-F238E27FC236}">
              <a16:creationId xmlns:a16="http://schemas.microsoft.com/office/drawing/2014/main" id="{16AD0662-E9A6-476B-8253-A47B10BF4B9F}"/>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7" name="テキスト ボックス 306">
          <a:extLst>
            <a:ext uri="{FF2B5EF4-FFF2-40B4-BE49-F238E27FC236}">
              <a16:creationId xmlns:a16="http://schemas.microsoft.com/office/drawing/2014/main" id="{A345018D-2063-4224-8ED9-B3C48B4FF956}"/>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8" name="直線コネクタ 307">
          <a:extLst>
            <a:ext uri="{FF2B5EF4-FFF2-40B4-BE49-F238E27FC236}">
              <a16:creationId xmlns:a16="http://schemas.microsoft.com/office/drawing/2014/main" id="{AFCF11CE-B397-4533-B226-9F242E42FB02}"/>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09" name="テキスト ボックス 308">
          <a:extLst>
            <a:ext uri="{FF2B5EF4-FFF2-40B4-BE49-F238E27FC236}">
              <a16:creationId xmlns:a16="http://schemas.microsoft.com/office/drawing/2014/main" id="{3B17D724-9A09-43C4-AEF0-9708865C41B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0" name="直線コネクタ 309">
          <a:extLst>
            <a:ext uri="{FF2B5EF4-FFF2-40B4-BE49-F238E27FC236}">
              <a16:creationId xmlns:a16="http://schemas.microsoft.com/office/drawing/2014/main" id="{16AA50EA-D576-492E-9B57-135EFD907208}"/>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1" name="テキスト ボックス 310">
          <a:extLst>
            <a:ext uri="{FF2B5EF4-FFF2-40B4-BE49-F238E27FC236}">
              <a16:creationId xmlns:a16="http://schemas.microsoft.com/office/drawing/2014/main" id="{8A530E21-4A37-4C3E-810D-F646763D3039}"/>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2" name="直線コネクタ 311">
          <a:extLst>
            <a:ext uri="{FF2B5EF4-FFF2-40B4-BE49-F238E27FC236}">
              <a16:creationId xmlns:a16="http://schemas.microsoft.com/office/drawing/2014/main" id="{CDA32913-090F-485C-8DCE-C28A54724B3A}"/>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3" name="テキスト ボックス 312">
          <a:extLst>
            <a:ext uri="{FF2B5EF4-FFF2-40B4-BE49-F238E27FC236}">
              <a16:creationId xmlns:a16="http://schemas.microsoft.com/office/drawing/2014/main" id="{9EF59679-1F2D-469D-A654-BFCD1B95D639}"/>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4" name="直線コネクタ 313">
          <a:extLst>
            <a:ext uri="{FF2B5EF4-FFF2-40B4-BE49-F238E27FC236}">
              <a16:creationId xmlns:a16="http://schemas.microsoft.com/office/drawing/2014/main" id="{7D375494-4E72-4D9E-ADF1-F0F8FC59702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5" name="【一般廃棄物処理施設】&#10;有形固定資産減価償却率グラフ枠">
          <a:extLst>
            <a:ext uri="{FF2B5EF4-FFF2-40B4-BE49-F238E27FC236}">
              <a16:creationId xmlns:a16="http://schemas.microsoft.com/office/drawing/2014/main" id="{6F6935C1-AF63-4B1B-8B3B-92CD7525119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138249</xdr:rowOff>
    </xdr:from>
    <xdr:to>
      <xdr:col>85</xdr:col>
      <xdr:colOff>126364</xdr:colOff>
      <xdr:row>42</xdr:row>
      <xdr:rowOff>76200</xdr:rowOff>
    </xdr:to>
    <xdr:cxnSp macro="">
      <xdr:nvCxnSpPr>
        <xdr:cNvPr id="316" name="直線コネクタ 315">
          <a:extLst>
            <a:ext uri="{FF2B5EF4-FFF2-40B4-BE49-F238E27FC236}">
              <a16:creationId xmlns:a16="http://schemas.microsoft.com/office/drawing/2014/main" id="{D2076AA4-8EC2-4F12-B762-CE42CE1AC02F}"/>
            </a:ext>
          </a:extLst>
        </xdr:cNvPr>
        <xdr:cNvCxnSpPr/>
      </xdr:nvCxnSpPr>
      <xdr:spPr>
        <a:xfrm flipV="1">
          <a:off x="16318864" y="5796099"/>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80027</xdr:rowOff>
    </xdr:from>
    <xdr:ext cx="405111" cy="259045"/>
    <xdr:sp macro="" textlink="">
      <xdr:nvSpPr>
        <xdr:cNvPr id="317" name="【一般廃棄物処理施設】&#10;有形固定資産減価償却率最小値テキスト">
          <a:extLst>
            <a:ext uri="{FF2B5EF4-FFF2-40B4-BE49-F238E27FC236}">
              <a16:creationId xmlns:a16="http://schemas.microsoft.com/office/drawing/2014/main" id="{C9B10FCD-BCCD-43EB-A490-3B9396353C3B}"/>
            </a:ext>
          </a:extLst>
        </xdr:cNvPr>
        <xdr:cNvSpPr txBox="1"/>
      </xdr:nvSpPr>
      <xdr:spPr>
        <a:xfrm>
          <a:off x="16357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76200</xdr:rowOff>
    </xdr:from>
    <xdr:to>
      <xdr:col>86</xdr:col>
      <xdr:colOff>25400</xdr:colOff>
      <xdr:row>42</xdr:row>
      <xdr:rowOff>76200</xdr:rowOff>
    </xdr:to>
    <xdr:cxnSp macro="">
      <xdr:nvCxnSpPr>
        <xdr:cNvPr id="318" name="直線コネクタ 317">
          <a:extLst>
            <a:ext uri="{FF2B5EF4-FFF2-40B4-BE49-F238E27FC236}">
              <a16:creationId xmlns:a16="http://schemas.microsoft.com/office/drawing/2014/main" id="{52B2FAEE-EDF2-4EA3-9BC3-EF37F138A1B3}"/>
            </a:ext>
          </a:extLst>
        </xdr:cNvPr>
        <xdr:cNvCxnSpPr/>
      </xdr:nvCxnSpPr>
      <xdr:spPr>
        <a:xfrm>
          <a:off x="16230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84926</xdr:rowOff>
    </xdr:from>
    <xdr:ext cx="340478" cy="259045"/>
    <xdr:sp macro="" textlink="">
      <xdr:nvSpPr>
        <xdr:cNvPr id="319" name="【一般廃棄物処理施設】&#10;有形固定資産減価償却率最大値テキスト">
          <a:extLst>
            <a:ext uri="{FF2B5EF4-FFF2-40B4-BE49-F238E27FC236}">
              <a16:creationId xmlns:a16="http://schemas.microsoft.com/office/drawing/2014/main" id="{1F69CE05-16FA-4E55-8879-CD2F4397986B}"/>
            </a:ext>
          </a:extLst>
        </xdr:cNvPr>
        <xdr:cNvSpPr txBox="1"/>
      </xdr:nvSpPr>
      <xdr:spPr>
        <a:xfrm>
          <a:off x="16357600" y="557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138249</xdr:rowOff>
    </xdr:from>
    <xdr:to>
      <xdr:col>86</xdr:col>
      <xdr:colOff>25400</xdr:colOff>
      <xdr:row>33</xdr:row>
      <xdr:rowOff>138249</xdr:rowOff>
    </xdr:to>
    <xdr:cxnSp macro="">
      <xdr:nvCxnSpPr>
        <xdr:cNvPr id="320" name="直線コネクタ 319">
          <a:extLst>
            <a:ext uri="{FF2B5EF4-FFF2-40B4-BE49-F238E27FC236}">
              <a16:creationId xmlns:a16="http://schemas.microsoft.com/office/drawing/2014/main" id="{0C3C305D-20D1-4B0A-A8C4-1381E1F92E24}"/>
            </a:ext>
          </a:extLst>
        </xdr:cNvPr>
        <xdr:cNvCxnSpPr/>
      </xdr:nvCxnSpPr>
      <xdr:spPr>
        <a:xfrm>
          <a:off x="16230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23421</xdr:rowOff>
    </xdr:from>
    <xdr:ext cx="405111" cy="259045"/>
    <xdr:sp macro="" textlink="">
      <xdr:nvSpPr>
        <xdr:cNvPr id="321" name="【一般廃棄物処理施設】&#10;有形固定資産減価償却率平均値テキスト">
          <a:extLst>
            <a:ext uri="{FF2B5EF4-FFF2-40B4-BE49-F238E27FC236}">
              <a16:creationId xmlns:a16="http://schemas.microsoft.com/office/drawing/2014/main" id="{EB6A2B9F-BB37-4E23-A7F5-1FC513D57CA2}"/>
            </a:ext>
          </a:extLst>
        </xdr:cNvPr>
        <xdr:cNvSpPr txBox="1"/>
      </xdr:nvSpPr>
      <xdr:spPr>
        <a:xfrm>
          <a:off x="16357600" y="653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44994</xdr:rowOff>
    </xdr:from>
    <xdr:to>
      <xdr:col>85</xdr:col>
      <xdr:colOff>177800</xdr:colOff>
      <xdr:row>38</xdr:row>
      <xdr:rowOff>146594</xdr:rowOff>
    </xdr:to>
    <xdr:sp macro="" textlink="">
      <xdr:nvSpPr>
        <xdr:cNvPr id="322" name="フローチャート: 判断 321">
          <a:extLst>
            <a:ext uri="{FF2B5EF4-FFF2-40B4-BE49-F238E27FC236}">
              <a16:creationId xmlns:a16="http://schemas.microsoft.com/office/drawing/2014/main" id="{8BEC100D-CD08-4E92-9ABB-AE32EA1C7F79}"/>
            </a:ext>
          </a:extLst>
        </xdr:cNvPr>
        <xdr:cNvSpPr/>
      </xdr:nvSpPr>
      <xdr:spPr>
        <a:xfrm>
          <a:off x="162687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323" name="フローチャート: 判断 322">
          <a:extLst>
            <a:ext uri="{FF2B5EF4-FFF2-40B4-BE49-F238E27FC236}">
              <a16:creationId xmlns:a16="http://schemas.microsoft.com/office/drawing/2014/main" id="{D8B1EEB3-E2AC-412D-A242-325565CA33A5}"/>
            </a:ext>
          </a:extLst>
        </xdr:cNvPr>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164193</xdr:rowOff>
    </xdr:from>
    <xdr:to>
      <xdr:col>76</xdr:col>
      <xdr:colOff>165100</xdr:colOff>
      <xdr:row>38</xdr:row>
      <xdr:rowOff>94343</xdr:rowOff>
    </xdr:to>
    <xdr:sp macro="" textlink="">
      <xdr:nvSpPr>
        <xdr:cNvPr id="324" name="フローチャート: 判断 323">
          <a:extLst>
            <a:ext uri="{FF2B5EF4-FFF2-40B4-BE49-F238E27FC236}">
              <a16:creationId xmlns:a16="http://schemas.microsoft.com/office/drawing/2014/main" id="{9A647C3E-F648-422F-8946-8CFCC94B9367}"/>
            </a:ext>
          </a:extLst>
        </xdr:cNvPr>
        <xdr:cNvSpPr/>
      </xdr:nvSpPr>
      <xdr:spPr>
        <a:xfrm>
          <a:off x="14541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121739</xdr:rowOff>
    </xdr:from>
    <xdr:to>
      <xdr:col>72</xdr:col>
      <xdr:colOff>38100</xdr:colOff>
      <xdr:row>38</xdr:row>
      <xdr:rowOff>51888</xdr:rowOff>
    </xdr:to>
    <xdr:sp macro="" textlink="">
      <xdr:nvSpPr>
        <xdr:cNvPr id="325" name="フローチャート: 判断 324">
          <a:extLst>
            <a:ext uri="{FF2B5EF4-FFF2-40B4-BE49-F238E27FC236}">
              <a16:creationId xmlns:a16="http://schemas.microsoft.com/office/drawing/2014/main" id="{BB94DEF0-655D-45D6-A396-92EC3D3F938B}"/>
            </a:ext>
          </a:extLst>
        </xdr:cNvPr>
        <xdr:cNvSpPr/>
      </xdr:nvSpPr>
      <xdr:spPr>
        <a:xfrm>
          <a:off x="13652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326" name="フローチャート: 判断 325">
          <a:extLst>
            <a:ext uri="{FF2B5EF4-FFF2-40B4-BE49-F238E27FC236}">
              <a16:creationId xmlns:a16="http://schemas.microsoft.com/office/drawing/2014/main" id="{CFCBE1C0-44ED-4C9A-B011-1EC478F2DA9A}"/>
            </a:ext>
          </a:extLst>
        </xdr:cNvPr>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7" name="テキスト ボックス 326">
          <a:extLst>
            <a:ext uri="{FF2B5EF4-FFF2-40B4-BE49-F238E27FC236}">
              <a16:creationId xmlns:a16="http://schemas.microsoft.com/office/drawing/2014/main" id="{7551A9DB-DC73-4CEC-B053-81140E57812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8" name="テキスト ボックス 327">
          <a:extLst>
            <a:ext uri="{FF2B5EF4-FFF2-40B4-BE49-F238E27FC236}">
              <a16:creationId xmlns:a16="http://schemas.microsoft.com/office/drawing/2014/main" id="{698FB631-F205-43B6-AD70-1219DFD0D1D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5B2A0C3E-184D-47D1-A5A4-7D36DBA7FA1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EFC8A730-6EA5-4340-B3E8-46A179462BF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E513D41F-E066-451A-8540-7643A96D3CF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xdr:rowOff>
    </xdr:from>
    <xdr:to>
      <xdr:col>85</xdr:col>
      <xdr:colOff>177800</xdr:colOff>
      <xdr:row>37</xdr:row>
      <xdr:rowOff>104140</xdr:rowOff>
    </xdr:to>
    <xdr:sp macro="" textlink="">
      <xdr:nvSpPr>
        <xdr:cNvPr id="332" name="楕円 331">
          <a:extLst>
            <a:ext uri="{FF2B5EF4-FFF2-40B4-BE49-F238E27FC236}">
              <a16:creationId xmlns:a16="http://schemas.microsoft.com/office/drawing/2014/main" id="{1758F46B-27B1-4254-9D8B-81FEC4414B69}"/>
            </a:ext>
          </a:extLst>
        </xdr:cNvPr>
        <xdr:cNvSpPr/>
      </xdr:nvSpPr>
      <xdr:spPr>
        <a:xfrm>
          <a:off x="162687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25417</xdr:rowOff>
    </xdr:from>
    <xdr:ext cx="405111" cy="259045"/>
    <xdr:sp macro="" textlink="">
      <xdr:nvSpPr>
        <xdr:cNvPr id="333" name="【一般廃棄物処理施設】&#10;有形固定資産減価償却率該当値テキスト">
          <a:extLst>
            <a:ext uri="{FF2B5EF4-FFF2-40B4-BE49-F238E27FC236}">
              <a16:creationId xmlns:a16="http://schemas.microsoft.com/office/drawing/2014/main" id="{EBC04D22-5FE7-402E-B329-3E53F135461A}"/>
            </a:ext>
          </a:extLst>
        </xdr:cNvPr>
        <xdr:cNvSpPr txBox="1"/>
      </xdr:nvSpPr>
      <xdr:spPr>
        <a:xfrm>
          <a:off x="16357600"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85816</xdr:rowOff>
    </xdr:from>
    <xdr:to>
      <xdr:col>81</xdr:col>
      <xdr:colOff>101600</xdr:colOff>
      <xdr:row>37</xdr:row>
      <xdr:rowOff>15966</xdr:rowOff>
    </xdr:to>
    <xdr:sp macro="" textlink="">
      <xdr:nvSpPr>
        <xdr:cNvPr id="334" name="楕円 333">
          <a:extLst>
            <a:ext uri="{FF2B5EF4-FFF2-40B4-BE49-F238E27FC236}">
              <a16:creationId xmlns:a16="http://schemas.microsoft.com/office/drawing/2014/main" id="{19643F4C-76A2-47DE-8F3C-6E0861582B91}"/>
            </a:ext>
          </a:extLst>
        </xdr:cNvPr>
        <xdr:cNvSpPr/>
      </xdr:nvSpPr>
      <xdr:spPr>
        <a:xfrm>
          <a:off x="15430500" y="62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136616</xdr:rowOff>
    </xdr:from>
    <xdr:to>
      <xdr:col>85</xdr:col>
      <xdr:colOff>127000</xdr:colOff>
      <xdr:row>37</xdr:row>
      <xdr:rowOff>53340</xdr:rowOff>
    </xdr:to>
    <xdr:cxnSp macro="">
      <xdr:nvCxnSpPr>
        <xdr:cNvPr id="335" name="直線コネクタ 334">
          <a:extLst>
            <a:ext uri="{FF2B5EF4-FFF2-40B4-BE49-F238E27FC236}">
              <a16:creationId xmlns:a16="http://schemas.microsoft.com/office/drawing/2014/main" id="{741CED2D-B8E1-4B0E-A3A5-20C4EF38B56B}"/>
            </a:ext>
          </a:extLst>
        </xdr:cNvPr>
        <xdr:cNvCxnSpPr/>
      </xdr:nvCxnSpPr>
      <xdr:spPr>
        <a:xfrm>
          <a:off x="15481300" y="6308816"/>
          <a:ext cx="8382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85816</xdr:rowOff>
    </xdr:from>
    <xdr:to>
      <xdr:col>76</xdr:col>
      <xdr:colOff>165100</xdr:colOff>
      <xdr:row>37</xdr:row>
      <xdr:rowOff>15966</xdr:rowOff>
    </xdr:to>
    <xdr:sp macro="" textlink="">
      <xdr:nvSpPr>
        <xdr:cNvPr id="336" name="楕円 335">
          <a:extLst>
            <a:ext uri="{FF2B5EF4-FFF2-40B4-BE49-F238E27FC236}">
              <a16:creationId xmlns:a16="http://schemas.microsoft.com/office/drawing/2014/main" id="{84D4956F-4C4C-4C05-8B3D-198CFD42C5E0}"/>
            </a:ext>
          </a:extLst>
        </xdr:cNvPr>
        <xdr:cNvSpPr/>
      </xdr:nvSpPr>
      <xdr:spPr>
        <a:xfrm>
          <a:off x="14541500" y="62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136616</xdr:rowOff>
    </xdr:from>
    <xdr:to>
      <xdr:col>81</xdr:col>
      <xdr:colOff>50800</xdr:colOff>
      <xdr:row>36</xdr:row>
      <xdr:rowOff>136616</xdr:rowOff>
    </xdr:to>
    <xdr:cxnSp macro="">
      <xdr:nvCxnSpPr>
        <xdr:cNvPr id="337" name="直線コネクタ 336">
          <a:extLst>
            <a:ext uri="{FF2B5EF4-FFF2-40B4-BE49-F238E27FC236}">
              <a16:creationId xmlns:a16="http://schemas.microsoft.com/office/drawing/2014/main" id="{65315F67-4E3B-4B0F-9524-F353125B6A81}"/>
            </a:ext>
          </a:extLst>
        </xdr:cNvPr>
        <xdr:cNvCxnSpPr/>
      </xdr:nvCxnSpPr>
      <xdr:spPr>
        <a:xfrm>
          <a:off x="14592300" y="63088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41728</xdr:rowOff>
    </xdr:from>
    <xdr:to>
      <xdr:col>72</xdr:col>
      <xdr:colOff>38100</xdr:colOff>
      <xdr:row>36</xdr:row>
      <xdr:rowOff>143328</xdr:rowOff>
    </xdr:to>
    <xdr:sp macro="" textlink="">
      <xdr:nvSpPr>
        <xdr:cNvPr id="338" name="楕円 337">
          <a:extLst>
            <a:ext uri="{FF2B5EF4-FFF2-40B4-BE49-F238E27FC236}">
              <a16:creationId xmlns:a16="http://schemas.microsoft.com/office/drawing/2014/main" id="{008F455D-3BF6-4AAA-B3D0-566A57A77723}"/>
            </a:ext>
          </a:extLst>
        </xdr:cNvPr>
        <xdr:cNvSpPr/>
      </xdr:nvSpPr>
      <xdr:spPr>
        <a:xfrm>
          <a:off x="13652500" y="621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92528</xdr:rowOff>
    </xdr:from>
    <xdr:to>
      <xdr:col>76</xdr:col>
      <xdr:colOff>114300</xdr:colOff>
      <xdr:row>36</xdr:row>
      <xdr:rowOff>136616</xdr:rowOff>
    </xdr:to>
    <xdr:cxnSp macro="">
      <xdr:nvCxnSpPr>
        <xdr:cNvPr id="339" name="直線コネクタ 338">
          <a:extLst>
            <a:ext uri="{FF2B5EF4-FFF2-40B4-BE49-F238E27FC236}">
              <a16:creationId xmlns:a16="http://schemas.microsoft.com/office/drawing/2014/main" id="{527842C2-1199-47F8-A62C-397D24EC0501}"/>
            </a:ext>
          </a:extLst>
        </xdr:cNvPr>
        <xdr:cNvCxnSpPr/>
      </xdr:nvCxnSpPr>
      <xdr:spPr>
        <a:xfrm>
          <a:off x="13703300" y="626472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83837</xdr:rowOff>
    </xdr:from>
    <xdr:ext cx="405111" cy="259045"/>
    <xdr:sp macro="" textlink="">
      <xdr:nvSpPr>
        <xdr:cNvPr id="340" name="n_1aveValue【一般廃棄物処理施設】&#10;有形固定資産減価償却率">
          <a:extLst>
            <a:ext uri="{FF2B5EF4-FFF2-40B4-BE49-F238E27FC236}">
              <a16:creationId xmlns:a16="http://schemas.microsoft.com/office/drawing/2014/main" id="{4A55255C-D049-4944-AADC-D817C9CE549A}"/>
            </a:ext>
          </a:extLst>
        </xdr:cNvPr>
        <xdr:cNvSpPr txBox="1"/>
      </xdr:nvSpPr>
      <xdr:spPr>
        <a:xfrm>
          <a:off x="15266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85470</xdr:rowOff>
    </xdr:from>
    <xdr:ext cx="405111" cy="259045"/>
    <xdr:sp macro="" textlink="">
      <xdr:nvSpPr>
        <xdr:cNvPr id="341" name="n_2aveValue【一般廃棄物処理施設】&#10;有形固定資産減価償却率">
          <a:extLst>
            <a:ext uri="{FF2B5EF4-FFF2-40B4-BE49-F238E27FC236}">
              <a16:creationId xmlns:a16="http://schemas.microsoft.com/office/drawing/2014/main" id="{BF3BD907-B8F6-4460-90F7-5A3D6885EF77}"/>
            </a:ext>
          </a:extLst>
        </xdr:cNvPr>
        <xdr:cNvSpPr txBox="1"/>
      </xdr:nvSpPr>
      <xdr:spPr>
        <a:xfrm>
          <a:off x="14389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43015</xdr:rowOff>
    </xdr:from>
    <xdr:ext cx="405111" cy="259045"/>
    <xdr:sp macro="" textlink="">
      <xdr:nvSpPr>
        <xdr:cNvPr id="342" name="n_3aveValue【一般廃棄物処理施設】&#10;有形固定資産減価償却率">
          <a:extLst>
            <a:ext uri="{FF2B5EF4-FFF2-40B4-BE49-F238E27FC236}">
              <a16:creationId xmlns:a16="http://schemas.microsoft.com/office/drawing/2014/main" id="{F9A65F20-E534-4F88-9C58-F6F01EFFED51}"/>
            </a:ext>
          </a:extLst>
        </xdr:cNvPr>
        <xdr:cNvSpPr txBox="1"/>
      </xdr:nvSpPr>
      <xdr:spPr>
        <a:xfrm>
          <a:off x="13500744" y="655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122300</xdr:rowOff>
    </xdr:from>
    <xdr:ext cx="405111" cy="259045"/>
    <xdr:sp macro="" textlink="">
      <xdr:nvSpPr>
        <xdr:cNvPr id="343" name="n_4aveValue【一般廃棄物処理施設】&#10;有形固定資産減価償却率">
          <a:extLst>
            <a:ext uri="{FF2B5EF4-FFF2-40B4-BE49-F238E27FC236}">
              <a16:creationId xmlns:a16="http://schemas.microsoft.com/office/drawing/2014/main" id="{52A3468C-55B6-4867-AC76-DE5D21154CBF}"/>
            </a:ext>
          </a:extLst>
        </xdr:cNvPr>
        <xdr:cNvSpPr txBox="1"/>
      </xdr:nvSpPr>
      <xdr:spPr>
        <a:xfrm>
          <a:off x="12611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32493</xdr:rowOff>
    </xdr:from>
    <xdr:ext cx="405111" cy="259045"/>
    <xdr:sp macro="" textlink="">
      <xdr:nvSpPr>
        <xdr:cNvPr id="344" name="n_1mainValue【一般廃棄物処理施設】&#10;有形固定資産減価償却率">
          <a:extLst>
            <a:ext uri="{FF2B5EF4-FFF2-40B4-BE49-F238E27FC236}">
              <a16:creationId xmlns:a16="http://schemas.microsoft.com/office/drawing/2014/main" id="{451EA120-E27E-4F82-B9A3-03642BAB4DDB}"/>
            </a:ext>
          </a:extLst>
        </xdr:cNvPr>
        <xdr:cNvSpPr txBox="1"/>
      </xdr:nvSpPr>
      <xdr:spPr>
        <a:xfrm>
          <a:off x="152660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32493</xdr:rowOff>
    </xdr:from>
    <xdr:ext cx="405111" cy="259045"/>
    <xdr:sp macro="" textlink="">
      <xdr:nvSpPr>
        <xdr:cNvPr id="345" name="n_2mainValue【一般廃棄物処理施設】&#10;有形固定資産減価償却率">
          <a:extLst>
            <a:ext uri="{FF2B5EF4-FFF2-40B4-BE49-F238E27FC236}">
              <a16:creationId xmlns:a16="http://schemas.microsoft.com/office/drawing/2014/main" id="{45C94FD0-C43A-4970-9AA4-2DE80366A006}"/>
            </a:ext>
          </a:extLst>
        </xdr:cNvPr>
        <xdr:cNvSpPr txBox="1"/>
      </xdr:nvSpPr>
      <xdr:spPr>
        <a:xfrm>
          <a:off x="143897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159855</xdr:rowOff>
    </xdr:from>
    <xdr:ext cx="405111" cy="259045"/>
    <xdr:sp macro="" textlink="">
      <xdr:nvSpPr>
        <xdr:cNvPr id="346" name="n_3mainValue【一般廃棄物処理施設】&#10;有形固定資産減価償却率">
          <a:extLst>
            <a:ext uri="{FF2B5EF4-FFF2-40B4-BE49-F238E27FC236}">
              <a16:creationId xmlns:a16="http://schemas.microsoft.com/office/drawing/2014/main" id="{7CED5F4E-441E-46F0-B0BA-2F342F7B44A5}"/>
            </a:ext>
          </a:extLst>
        </xdr:cNvPr>
        <xdr:cNvSpPr txBox="1"/>
      </xdr:nvSpPr>
      <xdr:spPr>
        <a:xfrm>
          <a:off x="13500744" y="598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7" name="正方形/長方形 346">
          <a:extLst>
            <a:ext uri="{FF2B5EF4-FFF2-40B4-BE49-F238E27FC236}">
              <a16:creationId xmlns:a16="http://schemas.microsoft.com/office/drawing/2014/main" id="{3C70F16C-4DA8-4882-A4C4-0E01CEE35FF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8" name="正方形/長方形 347">
          <a:extLst>
            <a:ext uri="{FF2B5EF4-FFF2-40B4-BE49-F238E27FC236}">
              <a16:creationId xmlns:a16="http://schemas.microsoft.com/office/drawing/2014/main" id="{0719D6DA-C04B-43D8-985C-CBF862DF768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9" name="正方形/長方形 348">
          <a:extLst>
            <a:ext uri="{FF2B5EF4-FFF2-40B4-BE49-F238E27FC236}">
              <a16:creationId xmlns:a16="http://schemas.microsoft.com/office/drawing/2014/main" id="{821A9AD4-D103-45F9-8FC6-8E09764031D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0" name="正方形/長方形 349">
          <a:extLst>
            <a:ext uri="{FF2B5EF4-FFF2-40B4-BE49-F238E27FC236}">
              <a16:creationId xmlns:a16="http://schemas.microsoft.com/office/drawing/2014/main" id="{8ADDE67D-8F5E-4F31-AD16-063364B8521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1" name="正方形/長方形 350">
          <a:extLst>
            <a:ext uri="{FF2B5EF4-FFF2-40B4-BE49-F238E27FC236}">
              <a16:creationId xmlns:a16="http://schemas.microsoft.com/office/drawing/2014/main" id="{F7224915-9853-469F-81A8-976E6F40AEB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2" name="正方形/長方形 351">
          <a:extLst>
            <a:ext uri="{FF2B5EF4-FFF2-40B4-BE49-F238E27FC236}">
              <a16:creationId xmlns:a16="http://schemas.microsoft.com/office/drawing/2014/main" id="{A90B3BEC-FC46-41F7-AE25-B6F4ECB6E93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3" name="正方形/長方形 352">
          <a:extLst>
            <a:ext uri="{FF2B5EF4-FFF2-40B4-BE49-F238E27FC236}">
              <a16:creationId xmlns:a16="http://schemas.microsoft.com/office/drawing/2014/main" id="{27FDA906-2587-48A4-85BD-E9D89979866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4" name="正方形/長方形 353">
          <a:extLst>
            <a:ext uri="{FF2B5EF4-FFF2-40B4-BE49-F238E27FC236}">
              <a16:creationId xmlns:a16="http://schemas.microsoft.com/office/drawing/2014/main" id="{6C7EEEEC-5A10-43F7-82EE-2312EBDDA01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5" name="テキスト ボックス 354">
          <a:extLst>
            <a:ext uri="{FF2B5EF4-FFF2-40B4-BE49-F238E27FC236}">
              <a16:creationId xmlns:a16="http://schemas.microsoft.com/office/drawing/2014/main" id="{FACA2BFF-B10D-409F-9DE3-CAAE5E752BF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6" name="直線コネクタ 355">
          <a:extLst>
            <a:ext uri="{FF2B5EF4-FFF2-40B4-BE49-F238E27FC236}">
              <a16:creationId xmlns:a16="http://schemas.microsoft.com/office/drawing/2014/main" id="{1D3CEC6C-5213-4F53-8361-502DFF4E68F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57" name="直線コネクタ 356">
          <a:extLst>
            <a:ext uri="{FF2B5EF4-FFF2-40B4-BE49-F238E27FC236}">
              <a16:creationId xmlns:a16="http://schemas.microsoft.com/office/drawing/2014/main" id="{B6CB899B-D94A-4939-83C6-54862A0A1556}"/>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58" name="テキスト ボックス 357">
          <a:extLst>
            <a:ext uri="{FF2B5EF4-FFF2-40B4-BE49-F238E27FC236}">
              <a16:creationId xmlns:a16="http://schemas.microsoft.com/office/drawing/2014/main" id="{A81EAAE7-DC3B-48B4-8DA1-8CFDDAEB24EE}"/>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59" name="直線コネクタ 358">
          <a:extLst>
            <a:ext uri="{FF2B5EF4-FFF2-40B4-BE49-F238E27FC236}">
              <a16:creationId xmlns:a16="http://schemas.microsoft.com/office/drawing/2014/main" id="{50A20759-6F39-43BC-9E27-B7D31964DAFD}"/>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60" name="テキスト ボックス 359">
          <a:extLst>
            <a:ext uri="{FF2B5EF4-FFF2-40B4-BE49-F238E27FC236}">
              <a16:creationId xmlns:a16="http://schemas.microsoft.com/office/drawing/2014/main" id="{7B7D524A-C542-46DD-BB65-805D8EAD78E4}"/>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1" name="直線コネクタ 360">
          <a:extLst>
            <a:ext uri="{FF2B5EF4-FFF2-40B4-BE49-F238E27FC236}">
              <a16:creationId xmlns:a16="http://schemas.microsoft.com/office/drawing/2014/main" id="{2DFAEA37-B22E-406A-A4F2-CF197E5FF88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62" name="テキスト ボックス 361">
          <a:extLst>
            <a:ext uri="{FF2B5EF4-FFF2-40B4-BE49-F238E27FC236}">
              <a16:creationId xmlns:a16="http://schemas.microsoft.com/office/drawing/2014/main" id="{EC4B83CB-DC17-49F2-8922-B8D95D142554}"/>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63" name="直線コネクタ 362">
          <a:extLst>
            <a:ext uri="{FF2B5EF4-FFF2-40B4-BE49-F238E27FC236}">
              <a16:creationId xmlns:a16="http://schemas.microsoft.com/office/drawing/2014/main" id="{89E40D48-4F9E-4B7F-8ED4-09294D0C47EE}"/>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64" name="テキスト ボックス 363">
          <a:extLst>
            <a:ext uri="{FF2B5EF4-FFF2-40B4-BE49-F238E27FC236}">
              <a16:creationId xmlns:a16="http://schemas.microsoft.com/office/drawing/2014/main" id="{BADF6241-3011-435D-B601-054E34119FF7}"/>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65" name="直線コネクタ 364">
          <a:extLst>
            <a:ext uri="{FF2B5EF4-FFF2-40B4-BE49-F238E27FC236}">
              <a16:creationId xmlns:a16="http://schemas.microsoft.com/office/drawing/2014/main" id="{2E83FA9F-39B7-4312-880E-BE3F4CC873A3}"/>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66" name="テキスト ボックス 365">
          <a:extLst>
            <a:ext uri="{FF2B5EF4-FFF2-40B4-BE49-F238E27FC236}">
              <a16:creationId xmlns:a16="http://schemas.microsoft.com/office/drawing/2014/main" id="{40EC7274-B3BF-4F79-822D-EE44A155C78D}"/>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67" name="直線コネクタ 366">
          <a:extLst>
            <a:ext uri="{FF2B5EF4-FFF2-40B4-BE49-F238E27FC236}">
              <a16:creationId xmlns:a16="http://schemas.microsoft.com/office/drawing/2014/main" id="{9DD1CA9D-0BA1-4998-8F14-90C0DDC43411}"/>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368" name="テキスト ボックス 367">
          <a:extLst>
            <a:ext uri="{FF2B5EF4-FFF2-40B4-BE49-F238E27FC236}">
              <a16:creationId xmlns:a16="http://schemas.microsoft.com/office/drawing/2014/main" id="{484A5E7A-E26F-4920-9DF5-4B8B5290E45F}"/>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9" name="直線コネクタ 368">
          <a:extLst>
            <a:ext uri="{FF2B5EF4-FFF2-40B4-BE49-F238E27FC236}">
              <a16:creationId xmlns:a16="http://schemas.microsoft.com/office/drawing/2014/main" id="{8E259313-E031-419F-B529-E6FCFEECD45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0" name="テキスト ボックス 369">
          <a:extLst>
            <a:ext uri="{FF2B5EF4-FFF2-40B4-BE49-F238E27FC236}">
              <a16:creationId xmlns:a16="http://schemas.microsoft.com/office/drawing/2014/main" id="{A31A02E7-52B1-4169-BFE1-E4D055A25923}"/>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1" name="【一般廃棄物処理施設】&#10;一人当たり有形固定資産（償却資産）額グラフ枠">
          <a:extLst>
            <a:ext uri="{FF2B5EF4-FFF2-40B4-BE49-F238E27FC236}">
              <a16:creationId xmlns:a16="http://schemas.microsoft.com/office/drawing/2014/main" id="{9DC16FF1-D6DA-44F7-BAD0-4D5BD1B527C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13521</xdr:rowOff>
    </xdr:from>
    <xdr:to>
      <xdr:col>116</xdr:col>
      <xdr:colOff>62864</xdr:colOff>
      <xdr:row>42</xdr:row>
      <xdr:rowOff>66912</xdr:rowOff>
    </xdr:to>
    <xdr:cxnSp macro="">
      <xdr:nvCxnSpPr>
        <xdr:cNvPr id="372" name="直線コネクタ 371">
          <a:extLst>
            <a:ext uri="{FF2B5EF4-FFF2-40B4-BE49-F238E27FC236}">
              <a16:creationId xmlns:a16="http://schemas.microsoft.com/office/drawing/2014/main" id="{B419DD24-20C8-46CD-A0BD-440F11CFDFB0}"/>
            </a:ext>
          </a:extLst>
        </xdr:cNvPr>
        <xdr:cNvCxnSpPr/>
      </xdr:nvCxnSpPr>
      <xdr:spPr>
        <a:xfrm flipV="1">
          <a:off x="22160864" y="5671371"/>
          <a:ext cx="0" cy="1596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70739</xdr:rowOff>
    </xdr:from>
    <xdr:ext cx="469744" cy="259045"/>
    <xdr:sp macro="" textlink="">
      <xdr:nvSpPr>
        <xdr:cNvPr id="373" name="【一般廃棄物処理施設】&#10;一人当たり有形固定資産（償却資産）額最小値テキスト">
          <a:extLst>
            <a:ext uri="{FF2B5EF4-FFF2-40B4-BE49-F238E27FC236}">
              <a16:creationId xmlns:a16="http://schemas.microsoft.com/office/drawing/2014/main" id="{891447B8-D21C-4609-AFB3-36333C23A0F9}"/>
            </a:ext>
          </a:extLst>
        </xdr:cNvPr>
        <xdr:cNvSpPr txBox="1"/>
      </xdr:nvSpPr>
      <xdr:spPr>
        <a:xfrm>
          <a:off x="22199600" y="727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66912</xdr:rowOff>
    </xdr:from>
    <xdr:to>
      <xdr:col>116</xdr:col>
      <xdr:colOff>152400</xdr:colOff>
      <xdr:row>42</xdr:row>
      <xdr:rowOff>66912</xdr:rowOff>
    </xdr:to>
    <xdr:cxnSp macro="">
      <xdr:nvCxnSpPr>
        <xdr:cNvPr id="374" name="直線コネクタ 373">
          <a:extLst>
            <a:ext uri="{FF2B5EF4-FFF2-40B4-BE49-F238E27FC236}">
              <a16:creationId xmlns:a16="http://schemas.microsoft.com/office/drawing/2014/main" id="{67794D8E-1510-4C00-A1FE-0B9978F1C840}"/>
            </a:ext>
          </a:extLst>
        </xdr:cNvPr>
        <xdr:cNvCxnSpPr/>
      </xdr:nvCxnSpPr>
      <xdr:spPr>
        <a:xfrm>
          <a:off x="22072600" y="726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131648</xdr:rowOff>
    </xdr:from>
    <xdr:ext cx="599010" cy="259045"/>
    <xdr:sp macro="" textlink="">
      <xdr:nvSpPr>
        <xdr:cNvPr id="375" name="【一般廃棄物処理施設】&#10;一人当たり有形固定資産（償却資産）額最大値テキスト">
          <a:extLst>
            <a:ext uri="{FF2B5EF4-FFF2-40B4-BE49-F238E27FC236}">
              <a16:creationId xmlns:a16="http://schemas.microsoft.com/office/drawing/2014/main" id="{08489694-363E-424C-BC8E-2736211F24F2}"/>
            </a:ext>
          </a:extLst>
        </xdr:cNvPr>
        <xdr:cNvSpPr txBox="1"/>
      </xdr:nvSpPr>
      <xdr:spPr>
        <a:xfrm>
          <a:off x="22199600" y="544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13521</xdr:rowOff>
    </xdr:from>
    <xdr:to>
      <xdr:col>116</xdr:col>
      <xdr:colOff>152400</xdr:colOff>
      <xdr:row>33</xdr:row>
      <xdr:rowOff>13521</xdr:rowOff>
    </xdr:to>
    <xdr:cxnSp macro="">
      <xdr:nvCxnSpPr>
        <xdr:cNvPr id="376" name="直線コネクタ 375">
          <a:extLst>
            <a:ext uri="{FF2B5EF4-FFF2-40B4-BE49-F238E27FC236}">
              <a16:creationId xmlns:a16="http://schemas.microsoft.com/office/drawing/2014/main" id="{E4C910DE-C571-423B-955B-6D7030C692CB}"/>
            </a:ext>
          </a:extLst>
        </xdr:cNvPr>
        <xdr:cNvCxnSpPr/>
      </xdr:nvCxnSpPr>
      <xdr:spPr>
        <a:xfrm>
          <a:off x="22072600" y="567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32576</xdr:rowOff>
    </xdr:from>
    <xdr:ext cx="599010" cy="259045"/>
    <xdr:sp macro="" textlink="">
      <xdr:nvSpPr>
        <xdr:cNvPr id="377" name="【一般廃棄物処理施設】&#10;一人当たり有形固定資産（償却資産）額平均値テキスト">
          <a:extLst>
            <a:ext uri="{FF2B5EF4-FFF2-40B4-BE49-F238E27FC236}">
              <a16:creationId xmlns:a16="http://schemas.microsoft.com/office/drawing/2014/main" id="{01C2CB53-E72F-441B-BF95-D5934DA99DB7}"/>
            </a:ext>
          </a:extLst>
        </xdr:cNvPr>
        <xdr:cNvSpPr txBox="1"/>
      </xdr:nvSpPr>
      <xdr:spPr>
        <a:xfrm>
          <a:off x="22199600" y="6547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9699</xdr:rowOff>
    </xdr:from>
    <xdr:to>
      <xdr:col>116</xdr:col>
      <xdr:colOff>114300</xdr:colOff>
      <xdr:row>39</xdr:row>
      <xdr:rowOff>111299</xdr:rowOff>
    </xdr:to>
    <xdr:sp macro="" textlink="">
      <xdr:nvSpPr>
        <xdr:cNvPr id="378" name="フローチャート: 判断 377">
          <a:extLst>
            <a:ext uri="{FF2B5EF4-FFF2-40B4-BE49-F238E27FC236}">
              <a16:creationId xmlns:a16="http://schemas.microsoft.com/office/drawing/2014/main" id="{166BC8D6-AE28-470B-8DC2-0EFB02B3D823}"/>
            </a:ext>
          </a:extLst>
        </xdr:cNvPr>
        <xdr:cNvSpPr/>
      </xdr:nvSpPr>
      <xdr:spPr>
        <a:xfrm>
          <a:off x="22110700" y="669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10717</xdr:rowOff>
    </xdr:from>
    <xdr:to>
      <xdr:col>112</xdr:col>
      <xdr:colOff>38100</xdr:colOff>
      <xdr:row>39</xdr:row>
      <xdr:rowOff>112317</xdr:rowOff>
    </xdr:to>
    <xdr:sp macro="" textlink="">
      <xdr:nvSpPr>
        <xdr:cNvPr id="379" name="フローチャート: 判断 378">
          <a:extLst>
            <a:ext uri="{FF2B5EF4-FFF2-40B4-BE49-F238E27FC236}">
              <a16:creationId xmlns:a16="http://schemas.microsoft.com/office/drawing/2014/main" id="{09801BA9-03F4-4A7F-9EAB-FBE25BDE8B01}"/>
            </a:ext>
          </a:extLst>
        </xdr:cNvPr>
        <xdr:cNvSpPr/>
      </xdr:nvSpPr>
      <xdr:spPr>
        <a:xfrm>
          <a:off x="21272500" y="669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79670</xdr:rowOff>
    </xdr:from>
    <xdr:to>
      <xdr:col>107</xdr:col>
      <xdr:colOff>101600</xdr:colOff>
      <xdr:row>40</xdr:row>
      <xdr:rowOff>9820</xdr:rowOff>
    </xdr:to>
    <xdr:sp macro="" textlink="">
      <xdr:nvSpPr>
        <xdr:cNvPr id="380" name="フローチャート: 判断 379">
          <a:extLst>
            <a:ext uri="{FF2B5EF4-FFF2-40B4-BE49-F238E27FC236}">
              <a16:creationId xmlns:a16="http://schemas.microsoft.com/office/drawing/2014/main" id="{A9A6E517-A67D-44C4-84B2-5E96BA43F168}"/>
            </a:ext>
          </a:extLst>
        </xdr:cNvPr>
        <xdr:cNvSpPr/>
      </xdr:nvSpPr>
      <xdr:spPr>
        <a:xfrm>
          <a:off x="20383500" y="676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33649</xdr:rowOff>
    </xdr:from>
    <xdr:to>
      <xdr:col>102</xdr:col>
      <xdr:colOff>165100</xdr:colOff>
      <xdr:row>39</xdr:row>
      <xdr:rowOff>135249</xdr:rowOff>
    </xdr:to>
    <xdr:sp macro="" textlink="">
      <xdr:nvSpPr>
        <xdr:cNvPr id="381" name="フローチャート: 判断 380">
          <a:extLst>
            <a:ext uri="{FF2B5EF4-FFF2-40B4-BE49-F238E27FC236}">
              <a16:creationId xmlns:a16="http://schemas.microsoft.com/office/drawing/2014/main" id="{E96A297F-7A44-47DD-9206-8DB7C7F857A8}"/>
            </a:ext>
          </a:extLst>
        </xdr:cNvPr>
        <xdr:cNvSpPr/>
      </xdr:nvSpPr>
      <xdr:spPr>
        <a:xfrm>
          <a:off x="19494500" y="672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131526</xdr:rowOff>
    </xdr:from>
    <xdr:to>
      <xdr:col>98</xdr:col>
      <xdr:colOff>38100</xdr:colOff>
      <xdr:row>40</xdr:row>
      <xdr:rowOff>61676</xdr:rowOff>
    </xdr:to>
    <xdr:sp macro="" textlink="">
      <xdr:nvSpPr>
        <xdr:cNvPr id="382" name="フローチャート: 判断 381">
          <a:extLst>
            <a:ext uri="{FF2B5EF4-FFF2-40B4-BE49-F238E27FC236}">
              <a16:creationId xmlns:a16="http://schemas.microsoft.com/office/drawing/2014/main" id="{29F5C4D5-03AD-4494-8759-540D299C8739}"/>
            </a:ext>
          </a:extLst>
        </xdr:cNvPr>
        <xdr:cNvSpPr/>
      </xdr:nvSpPr>
      <xdr:spPr>
        <a:xfrm>
          <a:off x="18605500" y="681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807549D5-474F-443D-A2F2-B31C12EB88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08D67201-D88A-4FEA-89CD-85217E4A490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B5CC618F-721D-4B0F-AD7F-4730927A57A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510BF7D2-BE10-4DB4-8120-2C7F467448F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D88B569B-F8B0-4FD6-B727-4F18C4CC469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52355</xdr:rowOff>
    </xdr:from>
    <xdr:to>
      <xdr:col>116</xdr:col>
      <xdr:colOff>114300</xdr:colOff>
      <xdr:row>39</xdr:row>
      <xdr:rowOff>153955</xdr:rowOff>
    </xdr:to>
    <xdr:sp macro="" textlink="">
      <xdr:nvSpPr>
        <xdr:cNvPr id="388" name="楕円 387">
          <a:extLst>
            <a:ext uri="{FF2B5EF4-FFF2-40B4-BE49-F238E27FC236}">
              <a16:creationId xmlns:a16="http://schemas.microsoft.com/office/drawing/2014/main" id="{29324644-2860-4781-914F-6C2E7B06EF99}"/>
            </a:ext>
          </a:extLst>
        </xdr:cNvPr>
        <xdr:cNvSpPr/>
      </xdr:nvSpPr>
      <xdr:spPr>
        <a:xfrm>
          <a:off x="22110700" y="673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30782</xdr:rowOff>
    </xdr:from>
    <xdr:ext cx="599010" cy="259045"/>
    <xdr:sp macro="" textlink="">
      <xdr:nvSpPr>
        <xdr:cNvPr id="389" name="【一般廃棄物処理施設】&#10;一人当たり有形固定資産（償却資産）額該当値テキスト">
          <a:extLst>
            <a:ext uri="{FF2B5EF4-FFF2-40B4-BE49-F238E27FC236}">
              <a16:creationId xmlns:a16="http://schemas.microsoft.com/office/drawing/2014/main" id="{EB8AEF66-7CA4-4340-A74B-C6EB82D02A80}"/>
            </a:ext>
          </a:extLst>
        </xdr:cNvPr>
        <xdr:cNvSpPr txBox="1"/>
      </xdr:nvSpPr>
      <xdr:spPr>
        <a:xfrm>
          <a:off x="22199600" y="671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137113</xdr:rowOff>
    </xdr:from>
    <xdr:to>
      <xdr:col>112</xdr:col>
      <xdr:colOff>38100</xdr:colOff>
      <xdr:row>40</xdr:row>
      <xdr:rowOff>67263</xdr:rowOff>
    </xdr:to>
    <xdr:sp macro="" textlink="">
      <xdr:nvSpPr>
        <xdr:cNvPr id="390" name="楕円 389">
          <a:extLst>
            <a:ext uri="{FF2B5EF4-FFF2-40B4-BE49-F238E27FC236}">
              <a16:creationId xmlns:a16="http://schemas.microsoft.com/office/drawing/2014/main" id="{764D71F4-D616-4170-9F0E-FAC2AFB592D0}"/>
            </a:ext>
          </a:extLst>
        </xdr:cNvPr>
        <xdr:cNvSpPr/>
      </xdr:nvSpPr>
      <xdr:spPr>
        <a:xfrm>
          <a:off x="21272500" y="682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103155</xdr:rowOff>
    </xdr:from>
    <xdr:to>
      <xdr:col>116</xdr:col>
      <xdr:colOff>63500</xdr:colOff>
      <xdr:row>40</xdr:row>
      <xdr:rowOff>16463</xdr:rowOff>
    </xdr:to>
    <xdr:cxnSp macro="">
      <xdr:nvCxnSpPr>
        <xdr:cNvPr id="391" name="直線コネクタ 390">
          <a:extLst>
            <a:ext uri="{FF2B5EF4-FFF2-40B4-BE49-F238E27FC236}">
              <a16:creationId xmlns:a16="http://schemas.microsoft.com/office/drawing/2014/main" id="{6620C630-E15C-44D2-BA72-07BE5E46223E}"/>
            </a:ext>
          </a:extLst>
        </xdr:cNvPr>
        <xdr:cNvCxnSpPr/>
      </xdr:nvCxnSpPr>
      <xdr:spPr>
        <a:xfrm flipV="1">
          <a:off x="21323300" y="6789705"/>
          <a:ext cx="838200" cy="8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145000</xdr:rowOff>
    </xdr:from>
    <xdr:to>
      <xdr:col>107</xdr:col>
      <xdr:colOff>101600</xdr:colOff>
      <xdr:row>40</xdr:row>
      <xdr:rowOff>75150</xdr:rowOff>
    </xdr:to>
    <xdr:sp macro="" textlink="">
      <xdr:nvSpPr>
        <xdr:cNvPr id="392" name="楕円 391">
          <a:extLst>
            <a:ext uri="{FF2B5EF4-FFF2-40B4-BE49-F238E27FC236}">
              <a16:creationId xmlns:a16="http://schemas.microsoft.com/office/drawing/2014/main" id="{B830508C-AC6D-428F-9591-15F380FD68A8}"/>
            </a:ext>
          </a:extLst>
        </xdr:cNvPr>
        <xdr:cNvSpPr/>
      </xdr:nvSpPr>
      <xdr:spPr>
        <a:xfrm>
          <a:off x="20383500" y="683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16463</xdr:rowOff>
    </xdr:from>
    <xdr:to>
      <xdr:col>111</xdr:col>
      <xdr:colOff>177800</xdr:colOff>
      <xdr:row>40</xdr:row>
      <xdr:rowOff>24350</xdr:rowOff>
    </xdr:to>
    <xdr:cxnSp macro="">
      <xdr:nvCxnSpPr>
        <xdr:cNvPr id="393" name="直線コネクタ 392">
          <a:extLst>
            <a:ext uri="{FF2B5EF4-FFF2-40B4-BE49-F238E27FC236}">
              <a16:creationId xmlns:a16="http://schemas.microsoft.com/office/drawing/2014/main" id="{782F22AD-A069-4BCE-908A-BEC6D3ED6602}"/>
            </a:ext>
          </a:extLst>
        </xdr:cNvPr>
        <xdr:cNvCxnSpPr/>
      </xdr:nvCxnSpPr>
      <xdr:spPr>
        <a:xfrm flipV="1">
          <a:off x="20434300" y="6874463"/>
          <a:ext cx="889000" cy="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41340</xdr:rowOff>
    </xdr:from>
    <xdr:to>
      <xdr:col>102</xdr:col>
      <xdr:colOff>165100</xdr:colOff>
      <xdr:row>42</xdr:row>
      <xdr:rowOff>142940</xdr:rowOff>
    </xdr:to>
    <xdr:sp macro="" textlink="">
      <xdr:nvSpPr>
        <xdr:cNvPr id="394" name="楕円 393">
          <a:extLst>
            <a:ext uri="{FF2B5EF4-FFF2-40B4-BE49-F238E27FC236}">
              <a16:creationId xmlns:a16="http://schemas.microsoft.com/office/drawing/2014/main" id="{FAEF3152-9F64-47BB-B452-FE2742BC93B8}"/>
            </a:ext>
          </a:extLst>
        </xdr:cNvPr>
        <xdr:cNvSpPr/>
      </xdr:nvSpPr>
      <xdr:spPr>
        <a:xfrm>
          <a:off x="19494500" y="724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24350</xdr:rowOff>
    </xdr:from>
    <xdr:to>
      <xdr:col>107</xdr:col>
      <xdr:colOff>50800</xdr:colOff>
      <xdr:row>42</xdr:row>
      <xdr:rowOff>92140</xdr:rowOff>
    </xdr:to>
    <xdr:cxnSp macro="">
      <xdr:nvCxnSpPr>
        <xdr:cNvPr id="395" name="直線コネクタ 394">
          <a:extLst>
            <a:ext uri="{FF2B5EF4-FFF2-40B4-BE49-F238E27FC236}">
              <a16:creationId xmlns:a16="http://schemas.microsoft.com/office/drawing/2014/main" id="{9EB28A7F-0A2D-492F-A9E6-DAA94D17B9A0}"/>
            </a:ext>
          </a:extLst>
        </xdr:cNvPr>
        <xdr:cNvCxnSpPr/>
      </xdr:nvCxnSpPr>
      <xdr:spPr>
        <a:xfrm flipV="1">
          <a:off x="19545300" y="6882350"/>
          <a:ext cx="889000" cy="41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128844</xdr:rowOff>
    </xdr:from>
    <xdr:ext cx="599010" cy="259045"/>
    <xdr:sp macro="" textlink="">
      <xdr:nvSpPr>
        <xdr:cNvPr id="396" name="n_1aveValue【一般廃棄物処理施設】&#10;一人当たり有形固定資産（償却資産）額">
          <a:extLst>
            <a:ext uri="{FF2B5EF4-FFF2-40B4-BE49-F238E27FC236}">
              <a16:creationId xmlns:a16="http://schemas.microsoft.com/office/drawing/2014/main" id="{2D398E0C-F71B-4704-B533-5562D3D404B7}"/>
            </a:ext>
          </a:extLst>
        </xdr:cNvPr>
        <xdr:cNvSpPr txBox="1"/>
      </xdr:nvSpPr>
      <xdr:spPr>
        <a:xfrm>
          <a:off x="21011095" y="6472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26347</xdr:rowOff>
    </xdr:from>
    <xdr:ext cx="599010" cy="259045"/>
    <xdr:sp macro="" textlink="">
      <xdr:nvSpPr>
        <xdr:cNvPr id="397" name="n_2aveValue【一般廃棄物処理施設】&#10;一人当たり有形固定資産（償却資産）額">
          <a:extLst>
            <a:ext uri="{FF2B5EF4-FFF2-40B4-BE49-F238E27FC236}">
              <a16:creationId xmlns:a16="http://schemas.microsoft.com/office/drawing/2014/main" id="{4D152514-409B-4EC6-9482-47998BCC50E6}"/>
            </a:ext>
          </a:extLst>
        </xdr:cNvPr>
        <xdr:cNvSpPr txBox="1"/>
      </xdr:nvSpPr>
      <xdr:spPr>
        <a:xfrm>
          <a:off x="20134795" y="654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151776</xdr:rowOff>
    </xdr:from>
    <xdr:ext cx="599010" cy="259045"/>
    <xdr:sp macro="" textlink="">
      <xdr:nvSpPr>
        <xdr:cNvPr id="398" name="n_3aveValue【一般廃棄物処理施設】&#10;一人当たり有形固定資産（償却資産）額">
          <a:extLst>
            <a:ext uri="{FF2B5EF4-FFF2-40B4-BE49-F238E27FC236}">
              <a16:creationId xmlns:a16="http://schemas.microsoft.com/office/drawing/2014/main" id="{99A1B7DC-0232-481E-85AA-D86F200B2914}"/>
            </a:ext>
          </a:extLst>
        </xdr:cNvPr>
        <xdr:cNvSpPr txBox="1"/>
      </xdr:nvSpPr>
      <xdr:spPr>
        <a:xfrm>
          <a:off x="19245795" y="649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78203</xdr:rowOff>
    </xdr:from>
    <xdr:ext cx="599010" cy="259045"/>
    <xdr:sp macro="" textlink="">
      <xdr:nvSpPr>
        <xdr:cNvPr id="399" name="n_4aveValue【一般廃棄物処理施設】&#10;一人当たり有形固定資産（償却資産）額">
          <a:extLst>
            <a:ext uri="{FF2B5EF4-FFF2-40B4-BE49-F238E27FC236}">
              <a16:creationId xmlns:a16="http://schemas.microsoft.com/office/drawing/2014/main" id="{7A412C1B-8412-4AAD-B6B4-45D1AD25B3FA}"/>
            </a:ext>
          </a:extLst>
        </xdr:cNvPr>
        <xdr:cNvSpPr txBox="1"/>
      </xdr:nvSpPr>
      <xdr:spPr>
        <a:xfrm>
          <a:off x="18356795" y="6593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58390</xdr:rowOff>
    </xdr:from>
    <xdr:ext cx="599010" cy="259045"/>
    <xdr:sp macro="" textlink="">
      <xdr:nvSpPr>
        <xdr:cNvPr id="400" name="n_1mainValue【一般廃棄物処理施設】&#10;一人当たり有形固定資産（償却資産）額">
          <a:extLst>
            <a:ext uri="{FF2B5EF4-FFF2-40B4-BE49-F238E27FC236}">
              <a16:creationId xmlns:a16="http://schemas.microsoft.com/office/drawing/2014/main" id="{95992474-6227-4167-87BE-91162810B838}"/>
            </a:ext>
          </a:extLst>
        </xdr:cNvPr>
        <xdr:cNvSpPr txBox="1"/>
      </xdr:nvSpPr>
      <xdr:spPr>
        <a:xfrm>
          <a:off x="21011095" y="6916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66277</xdr:rowOff>
    </xdr:from>
    <xdr:ext cx="599010" cy="259045"/>
    <xdr:sp macro="" textlink="">
      <xdr:nvSpPr>
        <xdr:cNvPr id="401" name="n_2mainValue【一般廃棄物処理施設】&#10;一人当たり有形固定資産（償却資産）額">
          <a:extLst>
            <a:ext uri="{FF2B5EF4-FFF2-40B4-BE49-F238E27FC236}">
              <a16:creationId xmlns:a16="http://schemas.microsoft.com/office/drawing/2014/main" id="{76B0C980-E4F7-4991-82D7-117B3EBFA0BA}"/>
            </a:ext>
          </a:extLst>
        </xdr:cNvPr>
        <xdr:cNvSpPr txBox="1"/>
      </xdr:nvSpPr>
      <xdr:spPr>
        <a:xfrm>
          <a:off x="20134795" y="692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115517</xdr:colOff>
      <xdr:row>42</xdr:row>
      <xdr:rowOff>134067</xdr:rowOff>
    </xdr:from>
    <xdr:ext cx="378565" cy="259045"/>
    <xdr:sp macro="" textlink="">
      <xdr:nvSpPr>
        <xdr:cNvPr id="402" name="n_3mainValue【一般廃棄物処理施設】&#10;一人当たり有形固定資産（償却資産）額">
          <a:extLst>
            <a:ext uri="{FF2B5EF4-FFF2-40B4-BE49-F238E27FC236}">
              <a16:creationId xmlns:a16="http://schemas.microsoft.com/office/drawing/2014/main" id="{796FBAD3-0130-4A0D-8113-8AF9A4E741FD}"/>
            </a:ext>
          </a:extLst>
        </xdr:cNvPr>
        <xdr:cNvSpPr txBox="1"/>
      </xdr:nvSpPr>
      <xdr:spPr>
        <a:xfrm>
          <a:off x="19356017" y="7334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3" name="正方形/長方形 402">
          <a:extLst>
            <a:ext uri="{FF2B5EF4-FFF2-40B4-BE49-F238E27FC236}">
              <a16:creationId xmlns:a16="http://schemas.microsoft.com/office/drawing/2014/main" id="{26106543-D040-4279-8352-4492062CB3B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4" name="正方形/長方形 403">
          <a:extLst>
            <a:ext uri="{FF2B5EF4-FFF2-40B4-BE49-F238E27FC236}">
              <a16:creationId xmlns:a16="http://schemas.microsoft.com/office/drawing/2014/main" id="{3F361622-BAE9-4627-A4FD-BDDDC39CA02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5" name="正方形/長方形 404">
          <a:extLst>
            <a:ext uri="{FF2B5EF4-FFF2-40B4-BE49-F238E27FC236}">
              <a16:creationId xmlns:a16="http://schemas.microsoft.com/office/drawing/2014/main" id="{92E08A32-B484-49C1-87DA-8F9AC302D40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6" name="正方形/長方形 405">
          <a:extLst>
            <a:ext uri="{FF2B5EF4-FFF2-40B4-BE49-F238E27FC236}">
              <a16:creationId xmlns:a16="http://schemas.microsoft.com/office/drawing/2014/main" id="{71418DA7-647F-42F2-90BF-A96B5602080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7" name="正方形/長方形 406">
          <a:extLst>
            <a:ext uri="{FF2B5EF4-FFF2-40B4-BE49-F238E27FC236}">
              <a16:creationId xmlns:a16="http://schemas.microsoft.com/office/drawing/2014/main" id="{2B2F5219-9A55-4918-A1B5-D5A1CC68D5A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8" name="正方形/長方形 407">
          <a:extLst>
            <a:ext uri="{FF2B5EF4-FFF2-40B4-BE49-F238E27FC236}">
              <a16:creationId xmlns:a16="http://schemas.microsoft.com/office/drawing/2014/main" id="{0A9BA7A5-A007-4A0D-8559-D0A5383664C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9" name="正方形/長方形 408">
          <a:extLst>
            <a:ext uri="{FF2B5EF4-FFF2-40B4-BE49-F238E27FC236}">
              <a16:creationId xmlns:a16="http://schemas.microsoft.com/office/drawing/2014/main" id="{0984CEF6-5781-498A-AA21-01BF71B52AA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0" name="正方形/長方形 409">
          <a:extLst>
            <a:ext uri="{FF2B5EF4-FFF2-40B4-BE49-F238E27FC236}">
              <a16:creationId xmlns:a16="http://schemas.microsoft.com/office/drawing/2014/main" id="{5DE74EFF-AD6E-4A50-A218-65265AB05F2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1" name="テキスト ボックス 410">
          <a:extLst>
            <a:ext uri="{FF2B5EF4-FFF2-40B4-BE49-F238E27FC236}">
              <a16:creationId xmlns:a16="http://schemas.microsoft.com/office/drawing/2014/main" id="{CB18F884-0273-4EB5-9506-5267DC6CB97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2" name="直線コネクタ 411">
          <a:extLst>
            <a:ext uri="{FF2B5EF4-FFF2-40B4-BE49-F238E27FC236}">
              <a16:creationId xmlns:a16="http://schemas.microsoft.com/office/drawing/2014/main" id="{8FA67941-A2E3-4F1B-B144-85DF4B44B4A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3" name="テキスト ボックス 412">
          <a:extLst>
            <a:ext uri="{FF2B5EF4-FFF2-40B4-BE49-F238E27FC236}">
              <a16:creationId xmlns:a16="http://schemas.microsoft.com/office/drawing/2014/main" id="{F64F9C53-943F-45F4-9FB6-00F4BE3DCCB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4" name="直線コネクタ 413">
          <a:extLst>
            <a:ext uri="{FF2B5EF4-FFF2-40B4-BE49-F238E27FC236}">
              <a16:creationId xmlns:a16="http://schemas.microsoft.com/office/drawing/2014/main" id="{F11889E2-CCB9-4180-A480-A48ED45F53E8}"/>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15" name="テキスト ボックス 414">
          <a:extLst>
            <a:ext uri="{FF2B5EF4-FFF2-40B4-BE49-F238E27FC236}">
              <a16:creationId xmlns:a16="http://schemas.microsoft.com/office/drawing/2014/main" id="{07BD9BCA-21D0-41DB-9DFD-26911D78BEA6}"/>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6" name="直線コネクタ 415">
          <a:extLst>
            <a:ext uri="{FF2B5EF4-FFF2-40B4-BE49-F238E27FC236}">
              <a16:creationId xmlns:a16="http://schemas.microsoft.com/office/drawing/2014/main" id="{43624851-EDE1-452E-8433-166369B7CE03}"/>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7" name="テキスト ボックス 416">
          <a:extLst>
            <a:ext uri="{FF2B5EF4-FFF2-40B4-BE49-F238E27FC236}">
              <a16:creationId xmlns:a16="http://schemas.microsoft.com/office/drawing/2014/main" id="{4C47AC91-28CE-4403-A59C-C46244DF5BCE}"/>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8" name="直線コネクタ 417">
          <a:extLst>
            <a:ext uri="{FF2B5EF4-FFF2-40B4-BE49-F238E27FC236}">
              <a16:creationId xmlns:a16="http://schemas.microsoft.com/office/drawing/2014/main" id="{CD50A395-EB45-4C55-80C2-C9E6DD450ABD}"/>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9" name="テキスト ボックス 418">
          <a:extLst>
            <a:ext uri="{FF2B5EF4-FFF2-40B4-BE49-F238E27FC236}">
              <a16:creationId xmlns:a16="http://schemas.microsoft.com/office/drawing/2014/main" id="{5D816893-81AB-463A-AEBA-BE2EF5EF1199}"/>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0" name="直線コネクタ 419">
          <a:extLst>
            <a:ext uri="{FF2B5EF4-FFF2-40B4-BE49-F238E27FC236}">
              <a16:creationId xmlns:a16="http://schemas.microsoft.com/office/drawing/2014/main" id="{B06CC96D-D3F9-409E-8399-4582A8F566AE}"/>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1" name="テキスト ボックス 420">
          <a:extLst>
            <a:ext uri="{FF2B5EF4-FFF2-40B4-BE49-F238E27FC236}">
              <a16:creationId xmlns:a16="http://schemas.microsoft.com/office/drawing/2014/main" id="{BEA9D202-35E4-4917-BBBB-48C997D2D386}"/>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2" name="直線コネクタ 421">
          <a:extLst>
            <a:ext uri="{FF2B5EF4-FFF2-40B4-BE49-F238E27FC236}">
              <a16:creationId xmlns:a16="http://schemas.microsoft.com/office/drawing/2014/main" id="{5D0D274D-FA9D-4008-9659-D1E79B990E2A}"/>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3" name="テキスト ボックス 422">
          <a:extLst>
            <a:ext uri="{FF2B5EF4-FFF2-40B4-BE49-F238E27FC236}">
              <a16:creationId xmlns:a16="http://schemas.microsoft.com/office/drawing/2014/main" id="{1A64341C-6CED-47EA-91CE-2DF1752C9102}"/>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4" name="直線コネクタ 423">
          <a:extLst>
            <a:ext uri="{FF2B5EF4-FFF2-40B4-BE49-F238E27FC236}">
              <a16:creationId xmlns:a16="http://schemas.microsoft.com/office/drawing/2014/main" id="{0A2ED2E1-613C-42C6-8340-EACBE0D2F2DC}"/>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25" name="テキスト ボックス 424">
          <a:extLst>
            <a:ext uri="{FF2B5EF4-FFF2-40B4-BE49-F238E27FC236}">
              <a16:creationId xmlns:a16="http://schemas.microsoft.com/office/drawing/2014/main" id="{6068B817-F57D-45EC-B62E-DE2EC822F1DC}"/>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6" name="直線コネクタ 425">
          <a:extLst>
            <a:ext uri="{FF2B5EF4-FFF2-40B4-BE49-F238E27FC236}">
              <a16:creationId xmlns:a16="http://schemas.microsoft.com/office/drawing/2014/main" id="{129308B1-CED6-4B2B-BE25-7EA8E8D4290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7" name="【保健センター・保健所】&#10;有形固定資産減価償却率グラフ枠">
          <a:extLst>
            <a:ext uri="{FF2B5EF4-FFF2-40B4-BE49-F238E27FC236}">
              <a16:creationId xmlns:a16="http://schemas.microsoft.com/office/drawing/2014/main" id="{8AB6EC5D-99A4-4305-9BEF-62FE63129D8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428" name="直線コネクタ 427">
          <a:extLst>
            <a:ext uri="{FF2B5EF4-FFF2-40B4-BE49-F238E27FC236}">
              <a16:creationId xmlns:a16="http://schemas.microsoft.com/office/drawing/2014/main" id="{A59A69EF-4028-4EA9-8BE4-0FC71DD932C0}"/>
            </a:ext>
          </a:extLst>
        </xdr:cNvPr>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29" name="【保健センター・保健所】&#10;有形固定資産減価償却率最小値テキスト">
          <a:extLst>
            <a:ext uri="{FF2B5EF4-FFF2-40B4-BE49-F238E27FC236}">
              <a16:creationId xmlns:a16="http://schemas.microsoft.com/office/drawing/2014/main" id="{D6E75E6B-DA62-44E9-A087-FA68BAAB4AA4}"/>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30" name="直線コネクタ 429">
          <a:extLst>
            <a:ext uri="{FF2B5EF4-FFF2-40B4-BE49-F238E27FC236}">
              <a16:creationId xmlns:a16="http://schemas.microsoft.com/office/drawing/2014/main" id="{04E2FB63-E5A4-405C-B71C-E7AE6FE4B92F}"/>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431" name="【保健センター・保健所】&#10;有形固定資産減価償却率最大値テキスト">
          <a:extLst>
            <a:ext uri="{FF2B5EF4-FFF2-40B4-BE49-F238E27FC236}">
              <a16:creationId xmlns:a16="http://schemas.microsoft.com/office/drawing/2014/main" id="{9318B0AF-35DD-49AE-9BA3-BA947E4ECAC9}"/>
            </a:ext>
          </a:extLst>
        </xdr:cNvPr>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432" name="直線コネクタ 431">
          <a:extLst>
            <a:ext uri="{FF2B5EF4-FFF2-40B4-BE49-F238E27FC236}">
              <a16:creationId xmlns:a16="http://schemas.microsoft.com/office/drawing/2014/main" id="{70E5E6E9-30AF-4FB4-8DD6-0F9B0D45D315}"/>
            </a:ext>
          </a:extLst>
        </xdr:cNvPr>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102705</xdr:rowOff>
    </xdr:from>
    <xdr:ext cx="405111" cy="259045"/>
    <xdr:sp macro="" textlink="">
      <xdr:nvSpPr>
        <xdr:cNvPr id="433" name="【保健センター・保健所】&#10;有形固定資産減価償却率平均値テキスト">
          <a:extLst>
            <a:ext uri="{FF2B5EF4-FFF2-40B4-BE49-F238E27FC236}">
              <a16:creationId xmlns:a16="http://schemas.microsoft.com/office/drawing/2014/main" id="{F4D6CC60-3A3C-42A2-83CA-2DE71C3C6293}"/>
            </a:ext>
          </a:extLst>
        </xdr:cNvPr>
        <xdr:cNvSpPr txBox="1"/>
      </xdr:nvSpPr>
      <xdr:spPr>
        <a:xfrm>
          <a:off x="16357600" y="10046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79828</xdr:rowOff>
    </xdr:from>
    <xdr:to>
      <xdr:col>85</xdr:col>
      <xdr:colOff>177800</xdr:colOff>
      <xdr:row>60</xdr:row>
      <xdr:rowOff>9978</xdr:rowOff>
    </xdr:to>
    <xdr:sp macro="" textlink="">
      <xdr:nvSpPr>
        <xdr:cNvPr id="434" name="フローチャート: 判断 433">
          <a:extLst>
            <a:ext uri="{FF2B5EF4-FFF2-40B4-BE49-F238E27FC236}">
              <a16:creationId xmlns:a16="http://schemas.microsoft.com/office/drawing/2014/main" id="{4518EBAD-FB9E-4641-8D7C-A5A582E711C9}"/>
            </a:ext>
          </a:extLst>
        </xdr:cNvPr>
        <xdr:cNvSpPr/>
      </xdr:nvSpPr>
      <xdr:spPr>
        <a:xfrm>
          <a:off x="16268700" y="1019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35" name="フローチャート: 判断 434">
          <a:extLst>
            <a:ext uri="{FF2B5EF4-FFF2-40B4-BE49-F238E27FC236}">
              <a16:creationId xmlns:a16="http://schemas.microsoft.com/office/drawing/2014/main" id="{43679B92-1301-4655-B5CF-3B53F5FF838D}"/>
            </a:ext>
          </a:extLst>
        </xdr:cNvPr>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37374</xdr:rowOff>
    </xdr:from>
    <xdr:to>
      <xdr:col>76</xdr:col>
      <xdr:colOff>165100</xdr:colOff>
      <xdr:row>59</xdr:row>
      <xdr:rowOff>138974</xdr:rowOff>
    </xdr:to>
    <xdr:sp macro="" textlink="">
      <xdr:nvSpPr>
        <xdr:cNvPr id="436" name="フローチャート: 判断 435">
          <a:extLst>
            <a:ext uri="{FF2B5EF4-FFF2-40B4-BE49-F238E27FC236}">
              <a16:creationId xmlns:a16="http://schemas.microsoft.com/office/drawing/2014/main" id="{607EE5B9-F423-4086-977A-11CD24FCCD30}"/>
            </a:ext>
          </a:extLst>
        </xdr:cNvPr>
        <xdr:cNvSpPr/>
      </xdr:nvSpPr>
      <xdr:spPr>
        <a:xfrm>
          <a:off x="14541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437" name="フローチャート: 判断 436">
          <a:extLst>
            <a:ext uri="{FF2B5EF4-FFF2-40B4-BE49-F238E27FC236}">
              <a16:creationId xmlns:a16="http://schemas.microsoft.com/office/drawing/2014/main" id="{B699580A-B650-46CD-9E01-1CC14B8E8B82}"/>
            </a:ext>
          </a:extLst>
        </xdr:cNvPr>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43906</xdr:rowOff>
    </xdr:from>
    <xdr:to>
      <xdr:col>67</xdr:col>
      <xdr:colOff>101600</xdr:colOff>
      <xdr:row>59</xdr:row>
      <xdr:rowOff>145506</xdr:rowOff>
    </xdr:to>
    <xdr:sp macro="" textlink="">
      <xdr:nvSpPr>
        <xdr:cNvPr id="438" name="フローチャート: 判断 437">
          <a:extLst>
            <a:ext uri="{FF2B5EF4-FFF2-40B4-BE49-F238E27FC236}">
              <a16:creationId xmlns:a16="http://schemas.microsoft.com/office/drawing/2014/main" id="{68906525-2B12-4E9C-B0A2-092911AF8FC3}"/>
            </a:ext>
          </a:extLst>
        </xdr:cNvPr>
        <xdr:cNvSpPr/>
      </xdr:nvSpPr>
      <xdr:spPr>
        <a:xfrm>
          <a:off x="12763500" y="101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9" name="テキスト ボックス 438">
          <a:extLst>
            <a:ext uri="{FF2B5EF4-FFF2-40B4-BE49-F238E27FC236}">
              <a16:creationId xmlns:a16="http://schemas.microsoft.com/office/drawing/2014/main" id="{B6ED333D-8965-4524-9757-5CFE863C420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0" name="テキスト ボックス 439">
          <a:extLst>
            <a:ext uri="{FF2B5EF4-FFF2-40B4-BE49-F238E27FC236}">
              <a16:creationId xmlns:a16="http://schemas.microsoft.com/office/drawing/2014/main" id="{B0894E69-CB61-4956-813F-56BB6719A78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17D10C2C-3D6F-4F46-A1BE-D39913328F5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A1AF5F17-6F2C-4661-A8AB-44BAEB9C185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9702EF83-B40B-49DC-865E-245F7E93511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24312</xdr:rowOff>
    </xdr:from>
    <xdr:to>
      <xdr:col>85</xdr:col>
      <xdr:colOff>177800</xdr:colOff>
      <xdr:row>62</xdr:row>
      <xdr:rowOff>125912</xdr:rowOff>
    </xdr:to>
    <xdr:sp macro="" textlink="">
      <xdr:nvSpPr>
        <xdr:cNvPr id="444" name="楕円 443">
          <a:extLst>
            <a:ext uri="{FF2B5EF4-FFF2-40B4-BE49-F238E27FC236}">
              <a16:creationId xmlns:a16="http://schemas.microsoft.com/office/drawing/2014/main" id="{34240411-DF10-4443-A205-C9BB2CB60AAF}"/>
            </a:ext>
          </a:extLst>
        </xdr:cNvPr>
        <xdr:cNvSpPr/>
      </xdr:nvSpPr>
      <xdr:spPr>
        <a:xfrm>
          <a:off x="16268700" y="1065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2739</xdr:rowOff>
    </xdr:from>
    <xdr:ext cx="405111" cy="259045"/>
    <xdr:sp macro="" textlink="">
      <xdr:nvSpPr>
        <xdr:cNvPr id="445" name="【保健センター・保健所】&#10;有形固定資産減価償却率該当値テキスト">
          <a:extLst>
            <a:ext uri="{FF2B5EF4-FFF2-40B4-BE49-F238E27FC236}">
              <a16:creationId xmlns:a16="http://schemas.microsoft.com/office/drawing/2014/main" id="{68A8D2AC-3C03-4B5E-B9D0-2AD881533C6C}"/>
            </a:ext>
          </a:extLst>
        </xdr:cNvPr>
        <xdr:cNvSpPr txBox="1"/>
      </xdr:nvSpPr>
      <xdr:spPr>
        <a:xfrm>
          <a:off x="16357600" y="1063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127181</xdr:rowOff>
    </xdr:from>
    <xdr:to>
      <xdr:col>81</xdr:col>
      <xdr:colOff>101600</xdr:colOff>
      <xdr:row>62</xdr:row>
      <xdr:rowOff>57331</xdr:rowOff>
    </xdr:to>
    <xdr:sp macro="" textlink="">
      <xdr:nvSpPr>
        <xdr:cNvPr id="446" name="楕円 445">
          <a:extLst>
            <a:ext uri="{FF2B5EF4-FFF2-40B4-BE49-F238E27FC236}">
              <a16:creationId xmlns:a16="http://schemas.microsoft.com/office/drawing/2014/main" id="{8C6AE695-60F1-432F-A133-5E6FF708EC86}"/>
            </a:ext>
          </a:extLst>
        </xdr:cNvPr>
        <xdr:cNvSpPr/>
      </xdr:nvSpPr>
      <xdr:spPr>
        <a:xfrm>
          <a:off x="154305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6531</xdr:rowOff>
    </xdr:from>
    <xdr:to>
      <xdr:col>85</xdr:col>
      <xdr:colOff>127000</xdr:colOff>
      <xdr:row>62</xdr:row>
      <xdr:rowOff>75112</xdr:rowOff>
    </xdr:to>
    <xdr:cxnSp macro="">
      <xdr:nvCxnSpPr>
        <xdr:cNvPr id="447" name="直線コネクタ 446">
          <a:extLst>
            <a:ext uri="{FF2B5EF4-FFF2-40B4-BE49-F238E27FC236}">
              <a16:creationId xmlns:a16="http://schemas.microsoft.com/office/drawing/2014/main" id="{D0D10D5B-9817-4F75-AA78-EDBE516E45F7}"/>
            </a:ext>
          </a:extLst>
        </xdr:cNvPr>
        <xdr:cNvCxnSpPr/>
      </xdr:nvCxnSpPr>
      <xdr:spPr>
        <a:xfrm>
          <a:off x="15481300" y="10636431"/>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58601</xdr:rowOff>
    </xdr:from>
    <xdr:to>
      <xdr:col>76</xdr:col>
      <xdr:colOff>165100</xdr:colOff>
      <xdr:row>61</xdr:row>
      <xdr:rowOff>160201</xdr:rowOff>
    </xdr:to>
    <xdr:sp macro="" textlink="">
      <xdr:nvSpPr>
        <xdr:cNvPr id="448" name="楕円 447">
          <a:extLst>
            <a:ext uri="{FF2B5EF4-FFF2-40B4-BE49-F238E27FC236}">
              <a16:creationId xmlns:a16="http://schemas.microsoft.com/office/drawing/2014/main" id="{6EEB84AA-C87C-46B4-8449-CBC88E9AD09E}"/>
            </a:ext>
          </a:extLst>
        </xdr:cNvPr>
        <xdr:cNvSpPr/>
      </xdr:nvSpPr>
      <xdr:spPr>
        <a:xfrm>
          <a:off x="14541500" y="105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109401</xdr:rowOff>
    </xdr:from>
    <xdr:to>
      <xdr:col>81</xdr:col>
      <xdr:colOff>50800</xdr:colOff>
      <xdr:row>62</xdr:row>
      <xdr:rowOff>6531</xdr:rowOff>
    </xdr:to>
    <xdr:cxnSp macro="">
      <xdr:nvCxnSpPr>
        <xdr:cNvPr id="449" name="直線コネクタ 448">
          <a:extLst>
            <a:ext uri="{FF2B5EF4-FFF2-40B4-BE49-F238E27FC236}">
              <a16:creationId xmlns:a16="http://schemas.microsoft.com/office/drawing/2014/main" id="{3BFF7818-E48A-45DC-935B-7B49335C7B31}"/>
            </a:ext>
          </a:extLst>
        </xdr:cNvPr>
        <xdr:cNvCxnSpPr/>
      </xdr:nvCxnSpPr>
      <xdr:spPr>
        <a:xfrm>
          <a:off x="14592300" y="10567851"/>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161472</xdr:rowOff>
    </xdr:from>
    <xdr:to>
      <xdr:col>72</xdr:col>
      <xdr:colOff>38100</xdr:colOff>
      <xdr:row>61</xdr:row>
      <xdr:rowOff>91622</xdr:rowOff>
    </xdr:to>
    <xdr:sp macro="" textlink="">
      <xdr:nvSpPr>
        <xdr:cNvPr id="450" name="楕円 449">
          <a:extLst>
            <a:ext uri="{FF2B5EF4-FFF2-40B4-BE49-F238E27FC236}">
              <a16:creationId xmlns:a16="http://schemas.microsoft.com/office/drawing/2014/main" id="{E1281845-F457-46E2-90B7-E2EBE07B71EF}"/>
            </a:ext>
          </a:extLst>
        </xdr:cNvPr>
        <xdr:cNvSpPr/>
      </xdr:nvSpPr>
      <xdr:spPr>
        <a:xfrm>
          <a:off x="13652500" y="104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40822</xdr:rowOff>
    </xdr:from>
    <xdr:to>
      <xdr:col>76</xdr:col>
      <xdr:colOff>114300</xdr:colOff>
      <xdr:row>61</xdr:row>
      <xdr:rowOff>109401</xdr:rowOff>
    </xdr:to>
    <xdr:cxnSp macro="">
      <xdr:nvCxnSpPr>
        <xdr:cNvPr id="451" name="直線コネクタ 450">
          <a:extLst>
            <a:ext uri="{FF2B5EF4-FFF2-40B4-BE49-F238E27FC236}">
              <a16:creationId xmlns:a16="http://schemas.microsoft.com/office/drawing/2014/main" id="{F9D87076-4C40-45E7-AE0F-06DA728032AE}"/>
            </a:ext>
          </a:extLst>
        </xdr:cNvPr>
        <xdr:cNvCxnSpPr/>
      </xdr:nvCxnSpPr>
      <xdr:spPr>
        <a:xfrm>
          <a:off x="13703300" y="10499272"/>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161472</xdr:rowOff>
    </xdr:from>
    <xdr:to>
      <xdr:col>67</xdr:col>
      <xdr:colOff>101600</xdr:colOff>
      <xdr:row>61</xdr:row>
      <xdr:rowOff>91622</xdr:rowOff>
    </xdr:to>
    <xdr:sp macro="" textlink="">
      <xdr:nvSpPr>
        <xdr:cNvPr id="452" name="楕円 451">
          <a:extLst>
            <a:ext uri="{FF2B5EF4-FFF2-40B4-BE49-F238E27FC236}">
              <a16:creationId xmlns:a16="http://schemas.microsoft.com/office/drawing/2014/main" id="{327F4785-251E-4AF3-BB34-5606916FADCC}"/>
            </a:ext>
          </a:extLst>
        </xdr:cNvPr>
        <xdr:cNvSpPr/>
      </xdr:nvSpPr>
      <xdr:spPr>
        <a:xfrm>
          <a:off x="12763500" y="104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40822</xdr:rowOff>
    </xdr:from>
    <xdr:to>
      <xdr:col>71</xdr:col>
      <xdr:colOff>177800</xdr:colOff>
      <xdr:row>61</xdr:row>
      <xdr:rowOff>40822</xdr:rowOff>
    </xdr:to>
    <xdr:cxnSp macro="">
      <xdr:nvCxnSpPr>
        <xdr:cNvPr id="453" name="直線コネクタ 452">
          <a:extLst>
            <a:ext uri="{FF2B5EF4-FFF2-40B4-BE49-F238E27FC236}">
              <a16:creationId xmlns:a16="http://schemas.microsoft.com/office/drawing/2014/main" id="{B11306B1-24D4-481C-855D-469662D1177C}"/>
            </a:ext>
          </a:extLst>
        </xdr:cNvPr>
        <xdr:cNvCxnSpPr/>
      </xdr:nvCxnSpPr>
      <xdr:spPr>
        <a:xfrm>
          <a:off x="12814300" y="10499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170197</xdr:rowOff>
    </xdr:from>
    <xdr:ext cx="405111" cy="259045"/>
    <xdr:sp macro="" textlink="">
      <xdr:nvSpPr>
        <xdr:cNvPr id="454" name="n_1aveValue【保健センター・保健所】&#10;有形固定資産減価償却率">
          <a:extLst>
            <a:ext uri="{FF2B5EF4-FFF2-40B4-BE49-F238E27FC236}">
              <a16:creationId xmlns:a16="http://schemas.microsoft.com/office/drawing/2014/main" id="{D4A9A03A-1FD5-4457-A1A5-98D282B87B0D}"/>
            </a:ext>
          </a:extLst>
        </xdr:cNvPr>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155501</xdr:rowOff>
    </xdr:from>
    <xdr:ext cx="405111" cy="259045"/>
    <xdr:sp macro="" textlink="">
      <xdr:nvSpPr>
        <xdr:cNvPr id="455" name="n_2aveValue【保健センター・保健所】&#10;有形固定資産減価償却率">
          <a:extLst>
            <a:ext uri="{FF2B5EF4-FFF2-40B4-BE49-F238E27FC236}">
              <a16:creationId xmlns:a16="http://schemas.microsoft.com/office/drawing/2014/main" id="{D1CD8B06-DF1D-4BF6-8E35-297339AB7066}"/>
            </a:ext>
          </a:extLst>
        </xdr:cNvPr>
        <xdr:cNvSpPr txBox="1"/>
      </xdr:nvSpPr>
      <xdr:spPr>
        <a:xfrm>
          <a:off x="14389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456" name="n_3aveValue【保健センター・保健所】&#10;有形固定資産減価償却率">
          <a:extLst>
            <a:ext uri="{FF2B5EF4-FFF2-40B4-BE49-F238E27FC236}">
              <a16:creationId xmlns:a16="http://schemas.microsoft.com/office/drawing/2014/main" id="{BECEE014-FE60-43E9-9440-758B45ADE5A4}"/>
            </a:ext>
          </a:extLst>
        </xdr:cNvPr>
        <xdr:cNvSpPr txBox="1"/>
      </xdr:nvSpPr>
      <xdr:spPr>
        <a:xfrm>
          <a:off x="13500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162033</xdr:rowOff>
    </xdr:from>
    <xdr:ext cx="405111" cy="259045"/>
    <xdr:sp macro="" textlink="">
      <xdr:nvSpPr>
        <xdr:cNvPr id="457" name="n_4aveValue【保健センター・保健所】&#10;有形固定資産減価償却率">
          <a:extLst>
            <a:ext uri="{FF2B5EF4-FFF2-40B4-BE49-F238E27FC236}">
              <a16:creationId xmlns:a16="http://schemas.microsoft.com/office/drawing/2014/main" id="{143BD908-87B7-4471-8F16-692525073FD1}"/>
            </a:ext>
          </a:extLst>
        </xdr:cNvPr>
        <xdr:cNvSpPr txBox="1"/>
      </xdr:nvSpPr>
      <xdr:spPr>
        <a:xfrm>
          <a:off x="12611744" y="993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48458</xdr:rowOff>
    </xdr:from>
    <xdr:ext cx="405111" cy="259045"/>
    <xdr:sp macro="" textlink="">
      <xdr:nvSpPr>
        <xdr:cNvPr id="458" name="n_1mainValue【保健センター・保健所】&#10;有形固定資産減価償却率">
          <a:extLst>
            <a:ext uri="{FF2B5EF4-FFF2-40B4-BE49-F238E27FC236}">
              <a16:creationId xmlns:a16="http://schemas.microsoft.com/office/drawing/2014/main" id="{0C257935-91A0-4BD3-B6F2-925A9C6F0F70}"/>
            </a:ext>
          </a:extLst>
        </xdr:cNvPr>
        <xdr:cNvSpPr txBox="1"/>
      </xdr:nvSpPr>
      <xdr:spPr>
        <a:xfrm>
          <a:off x="15266044" y="1067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151328</xdr:rowOff>
    </xdr:from>
    <xdr:ext cx="405111" cy="259045"/>
    <xdr:sp macro="" textlink="">
      <xdr:nvSpPr>
        <xdr:cNvPr id="459" name="n_2mainValue【保健センター・保健所】&#10;有形固定資産減価償却率">
          <a:extLst>
            <a:ext uri="{FF2B5EF4-FFF2-40B4-BE49-F238E27FC236}">
              <a16:creationId xmlns:a16="http://schemas.microsoft.com/office/drawing/2014/main" id="{53A27CA8-6092-4037-AA14-789ECC213C97}"/>
            </a:ext>
          </a:extLst>
        </xdr:cNvPr>
        <xdr:cNvSpPr txBox="1"/>
      </xdr:nvSpPr>
      <xdr:spPr>
        <a:xfrm>
          <a:off x="14389744" y="1060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82749</xdr:rowOff>
    </xdr:from>
    <xdr:ext cx="405111" cy="259045"/>
    <xdr:sp macro="" textlink="">
      <xdr:nvSpPr>
        <xdr:cNvPr id="460" name="n_3mainValue【保健センター・保健所】&#10;有形固定資産減価償却率">
          <a:extLst>
            <a:ext uri="{FF2B5EF4-FFF2-40B4-BE49-F238E27FC236}">
              <a16:creationId xmlns:a16="http://schemas.microsoft.com/office/drawing/2014/main" id="{C9A74FE2-8D7A-4EB0-A876-BA198A9F627B}"/>
            </a:ext>
          </a:extLst>
        </xdr:cNvPr>
        <xdr:cNvSpPr txBox="1"/>
      </xdr:nvSpPr>
      <xdr:spPr>
        <a:xfrm>
          <a:off x="13500744"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82749</xdr:rowOff>
    </xdr:from>
    <xdr:ext cx="405111" cy="259045"/>
    <xdr:sp macro="" textlink="">
      <xdr:nvSpPr>
        <xdr:cNvPr id="461" name="n_4mainValue【保健センター・保健所】&#10;有形固定資産減価償却率">
          <a:extLst>
            <a:ext uri="{FF2B5EF4-FFF2-40B4-BE49-F238E27FC236}">
              <a16:creationId xmlns:a16="http://schemas.microsoft.com/office/drawing/2014/main" id="{B5F89675-FE02-4A46-A5DB-BE084DB06E4C}"/>
            </a:ext>
          </a:extLst>
        </xdr:cNvPr>
        <xdr:cNvSpPr txBox="1"/>
      </xdr:nvSpPr>
      <xdr:spPr>
        <a:xfrm>
          <a:off x="12611744"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2" name="正方形/長方形 461">
          <a:extLst>
            <a:ext uri="{FF2B5EF4-FFF2-40B4-BE49-F238E27FC236}">
              <a16:creationId xmlns:a16="http://schemas.microsoft.com/office/drawing/2014/main" id="{0347F37D-24BA-4A23-88CA-85700213167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3" name="正方形/長方形 462">
          <a:extLst>
            <a:ext uri="{FF2B5EF4-FFF2-40B4-BE49-F238E27FC236}">
              <a16:creationId xmlns:a16="http://schemas.microsoft.com/office/drawing/2014/main" id="{E1F0B26C-3510-4926-A7BB-E3A677C9EE7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4" name="正方形/長方形 463">
          <a:extLst>
            <a:ext uri="{FF2B5EF4-FFF2-40B4-BE49-F238E27FC236}">
              <a16:creationId xmlns:a16="http://schemas.microsoft.com/office/drawing/2014/main" id="{F10850EB-17BC-419E-B52D-06C234B32EF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5" name="正方形/長方形 464">
          <a:extLst>
            <a:ext uri="{FF2B5EF4-FFF2-40B4-BE49-F238E27FC236}">
              <a16:creationId xmlns:a16="http://schemas.microsoft.com/office/drawing/2014/main" id="{CE618AEB-3DAA-4D62-A6E3-CB29D4BBA5D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6" name="正方形/長方形 465">
          <a:extLst>
            <a:ext uri="{FF2B5EF4-FFF2-40B4-BE49-F238E27FC236}">
              <a16:creationId xmlns:a16="http://schemas.microsoft.com/office/drawing/2014/main" id="{2FBF103F-E577-4D13-9647-473CD8590D2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7" name="正方形/長方形 466">
          <a:extLst>
            <a:ext uri="{FF2B5EF4-FFF2-40B4-BE49-F238E27FC236}">
              <a16:creationId xmlns:a16="http://schemas.microsoft.com/office/drawing/2014/main" id="{BB76AD7A-6E5C-4B0F-84D9-F9613D46DE0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8" name="正方形/長方形 467">
          <a:extLst>
            <a:ext uri="{FF2B5EF4-FFF2-40B4-BE49-F238E27FC236}">
              <a16:creationId xmlns:a16="http://schemas.microsoft.com/office/drawing/2014/main" id="{D33996E7-810C-4991-A8A7-D2BEB6DB40B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9" name="正方形/長方形 468">
          <a:extLst>
            <a:ext uri="{FF2B5EF4-FFF2-40B4-BE49-F238E27FC236}">
              <a16:creationId xmlns:a16="http://schemas.microsoft.com/office/drawing/2014/main" id="{9A2CBF10-CB0B-47B5-9946-B94A76948D9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0" name="テキスト ボックス 469">
          <a:extLst>
            <a:ext uri="{FF2B5EF4-FFF2-40B4-BE49-F238E27FC236}">
              <a16:creationId xmlns:a16="http://schemas.microsoft.com/office/drawing/2014/main" id="{680752BF-1E45-4F5A-88BB-23FF44A0482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1" name="直線コネクタ 470">
          <a:extLst>
            <a:ext uri="{FF2B5EF4-FFF2-40B4-BE49-F238E27FC236}">
              <a16:creationId xmlns:a16="http://schemas.microsoft.com/office/drawing/2014/main" id="{5960CAD3-0F93-4ED3-A840-D76A1DEC8DA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2" name="直線コネクタ 471">
          <a:extLst>
            <a:ext uri="{FF2B5EF4-FFF2-40B4-BE49-F238E27FC236}">
              <a16:creationId xmlns:a16="http://schemas.microsoft.com/office/drawing/2014/main" id="{2A0194F8-CC5F-4B45-ADCF-5830053DA446}"/>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3" name="テキスト ボックス 472">
          <a:extLst>
            <a:ext uri="{FF2B5EF4-FFF2-40B4-BE49-F238E27FC236}">
              <a16:creationId xmlns:a16="http://schemas.microsoft.com/office/drawing/2014/main" id="{E1767ECF-5EFB-40F3-AB3B-3BB53F74B3BF}"/>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4" name="直線コネクタ 473">
          <a:extLst>
            <a:ext uri="{FF2B5EF4-FFF2-40B4-BE49-F238E27FC236}">
              <a16:creationId xmlns:a16="http://schemas.microsoft.com/office/drawing/2014/main" id="{179C0CB6-D0AF-4C07-B97E-80B4B4163D76}"/>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75" name="テキスト ボックス 474">
          <a:extLst>
            <a:ext uri="{FF2B5EF4-FFF2-40B4-BE49-F238E27FC236}">
              <a16:creationId xmlns:a16="http://schemas.microsoft.com/office/drawing/2014/main" id="{668FFE85-9DC2-4DC6-800E-C20CFA73F7CD}"/>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76" name="直線コネクタ 475">
          <a:extLst>
            <a:ext uri="{FF2B5EF4-FFF2-40B4-BE49-F238E27FC236}">
              <a16:creationId xmlns:a16="http://schemas.microsoft.com/office/drawing/2014/main" id="{28C01493-D2E4-46B7-972D-73DBBD0414CE}"/>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77" name="テキスト ボックス 476">
          <a:extLst>
            <a:ext uri="{FF2B5EF4-FFF2-40B4-BE49-F238E27FC236}">
              <a16:creationId xmlns:a16="http://schemas.microsoft.com/office/drawing/2014/main" id="{C4F15827-66A9-4D67-A6C3-FB78F3FA7F66}"/>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78" name="直線コネクタ 477">
          <a:extLst>
            <a:ext uri="{FF2B5EF4-FFF2-40B4-BE49-F238E27FC236}">
              <a16:creationId xmlns:a16="http://schemas.microsoft.com/office/drawing/2014/main" id="{F0C0C172-9D1E-41C5-8EAB-B04C20639271}"/>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79" name="テキスト ボックス 478">
          <a:extLst>
            <a:ext uri="{FF2B5EF4-FFF2-40B4-BE49-F238E27FC236}">
              <a16:creationId xmlns:a16="http://schemas.microsoft.com/office/drawing/2014/main" id="{E0706C7B-7C65-42E6-BCB1-F9FF51B84D69}"/>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0" name="直線コネクタ 479">
          <a:extLst>
            <a:ext uri="{FF2B5EF4-FFF2-40B4-BE49-F238E27FC236}">
              <a16:creationId xmlns:a16="http://schemas.microsoft.com/office/drawing/2014/main" id="{0F0337D7-5B28-4B2B-BEC4-415567D74F6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1" name="テキスト ボックス 480">
          <a:extLst>
            <a:ext uri="{FF2B5EF4-FFF2-40B4-BE49-F238E27FC236}">
              <a16:creationId xmlns:a16="http://schemas.microsoft.com/office/drawing/2014/main" id="{7F1751E8-FD9A-419F-A617-D18CA298580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2" name="【保健センター・保健所】&#10;一人当たり面積グラフ枠">
          <a:extLst>
            <a:ext uri="{FF2B5EF4-FFF2-40B4-BE49-F238E27FC236}">
              <a16:creationId xmlns:a16="http://schemas.microsoft.com/office/drawing/2014/main" id="{ABD3202D-369A-433E-B7C3-E0CD92392B8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98298</xdr:rowOff>
    </xdr:from>
    <xdr:to>
      <xdr:col>116</xdr:col>
      <xdr:colOff>62864</xdr:colOff>
      <xdr:row>63</xdr:row>
      <xdr:rowOff>68580</xdr:rowOff>
    </xdr:to>
    <xdr:cxnSp macro="">
      <xdr:nvCxnSpPr>
        <xdr:cNvPr id="483" name="直線コネクタ 482">
          <a:extLst>
            <a:ext uri="{FF2B5EF4-FFF2-40B4-BE49-F238E27FC236}">
              <a16:creationId xmlns:a16="http://schemas.microsoft.com/office/drawing/2014/main" id="{A2B4D244-2D07-43B0-B8AE-85BB87C9A383}"/>
            </a:ext>
          </a:extLst>
        </xdr:cNvPr>
        <xdr:cNvCxnSpPr/>
      </xdr:nvCxnSpPr>
      <xdr:spPr>
        <a:xfrm flipV="1">
          <a:off x="22160864" y="969949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484" name="【保健センター・保健所】&#10;一人当たり面積最小値テキスト">
          <a:extLst>
            <a:ext uri="{FF2B5EF4-FFF2-40B4-BE49-F238E27FC236}">
              <a16:creationId xmlns:a16="http://schemas.microsoft.com/office/drawing/2014/main" id="{595E9C35-14B9-403F-A4C9-B792768F9034}"/>
            </a:ext>
          </a:extLst>
        </xdr:cNvPr>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485" name="直線コネクタ 484">
          <a:extLst>
            <a:ext uri="{FF2B5EF4-FFF2-40B4-BE49-F238E27FC236}">
              <a16:creationId xmlns:a16="http://schemas.microsoft.com/office/drawing/2014/main" id="{82C26479-53A8-4318-9029-5000B880CB49}"/>
            </a:ext>
          </a:extLst>
        </xdr:cNvPr>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44975</xdr:rowOff>
    </xdr:from>
    <xdr:ext cx="469744" cy="259045"/>
    <xdr:sp macro="" textlink="">
      <xdr:nvSpPr>
        <xdr:cNvPr id="486" name="【保健センター・保健所】&#10;一人当たり面積最大値テキスト">
          <a:extLst>
            <a:ext uri="{FF2B5EF4-FFF2-40B4-BE49-F238E27FC236}">
              <a16:creationId xmlns:a16="http://schemas.microsoft.com/office/drawing/2014/main" id="{6DC592F5-FE92-4EE4-96B4-FACDE7095850}"/>
            </a:ext>
          </a:extLst>
        </xdr:cNvPr>
        <xdr:cNvSpPr txBox="1"/>
      </xdr:nvSpPr>
      <xdr:spPr>
        <a:xfrm>
          <a:off x="22199600" y="947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98298</xdr:rowOff>
    </xdr:from>
    <xdr:to>
      <xdr:col>116</xdr:col>
      <xdr:colOff>152400</xdr:colOff>
      <xdr:row>56</xdr:row>
      <xdr:rowOff>98298</xdr:rowOff>
    </xdr:to>
    <xdr:cxnSp macro="">
      <xdr:nvCxnSpPr>
        <xdr:cNvPr id="487" name="直線コネクタ 486">
          <a:extLst>
            <a:ext uri="{FF2B5EF4-FFF2-40B4-BE49-F238E27FC236}">
              <a16:creationId xmlns:a16="http://schemas.microsoft.com/office/drawing/2014/main" id="{30017163-702D-4BAC-9CC3-8A7731DF0FCB}"/>
            </a:ext>
          </a:extLst>
        </xdr:cNvPr>
        <xdr:cNvCxnSpPr/>
      </xdr:nvCxnSpPr>
      <xdr:spPr>
        <a:xfrm>
          <a:off x="22072600" y="969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40657</xdr:rowOff>
    </xdr:from>
    <xdr:ext cx="469744" cy="259045"/>
    <xdr:sp macro="" textlink="">
      <xdr:nvSpPr>
        <xdr:cNvPr id="488" name="【保健センター・保健所】&#10;一人当たり面積平均値テキスト">
          <a:extLst>
            <a:ext uri="{FF2B5EF4-FFF2-40B4-BE49-F238E27FC236}">
              <a16:creationId xmlns:a16="http://schemas.microsoft.com/office/drawing/2014/main" id="{D1C8EE95-48B5-4E1E-9E01-4A4A2B43F1F9}"/>
            </a:ext>
          </a:extLst>
        </xdr:cNvPr>
        <xdr:cNvSpPr txBox="1"/>
      </xdr:nvSpPr>
      <xdr:spPr>
        <a:xfrm>
          <a:off x="22199600" y="1032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17780</xdr:rowOff>
    </xdr:from>
    <xdr:to>
      <xdr:col>116</xdr:col>
      <xdr:colOff>114300</xdr:colOff>
      <xdr:row>61</xdr:row>
      <xdr:rowOff>119380</xdr:rowOff>
    </xdr:to>
    <xdr:sp macro="" textlink="">
      <xdr:nvSpPr>
        <xdr:cNvPr id="489" name="フローチャート: 判断 488">
          <a:extLst>
            <a:ext uri="{FF2B5EF4-FFF2-40B4-BE49-F238E27FC236}">
              <a16:creationId xmlns:a16="http://schemas.microsoft.com/office/drawing/2014/main" id="{E4C27067-CE77-4478-9035-6DBCFC298E57}"/>
            </a:ext>
          </a:extLst>
        </xdr:cNvPr>
        <xdr:cNvSpPr/>
      </xdr:nvSpPr>
      <xdr:spPr>
        <a:xfrm>
          <a:off x="221107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17780</xdr:rowOff>
    </xdr:from>
    <xdr:to>
      <xdr:col>112</xdr:col>
      <xdr:colOff>38100</xdr:colOff>
      <xdr:row>61</xdr:row>
      <xdr:rowOff>119380</xdr:rowOff>
    </xdr:to>
    <xdr:sp macro="" textlink="">
      <xdr:nvSpPr>
        <xdr:cNvPr id="490" name="フローチャート: 判断 489">
          <a:extLst>
            <a:ext uri="{FF2B5EF4-FFF2-40B4-BE49-F238E27FC236}">
              <a16:creationId xmlns:a16="http://schemas.microsoft.com/office/drawing/2014/main" id="{95BE41D6-9C83-4CBD-9D46-24501F52007E}"/>
            </a:ext>
          </a:extLst>
        </xdr:cNvPr>
        <xdr:cNvSpPr/>
      </xdr:nvSpPr>
      <xdr:spPr>
        <a:xfrm>
          <a:off x="21272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13208</xdr:rowOff>
    </xdr:from>
    <xdr:to>
      <xdr:col>107</xdr:col>
      <xdr:colOff>101600</xdr:colOff>
      <xdr:row>61</xdr:row>
      <xdr:rowOff>114808</xdr:rowOff>
    </xdr:to>
    <xdr:sp macro="" textlink="">
      <xdr:nvSpPr>
        <xdr:cNvPr id="491" name="フローチャート: 判断 490">
          <a:extLst>
            <a:ext uri="{FF2B5EF4-FFF2-40B4-BE49-F238E27FC236}">
              <a16:creationId xmlns:a16="http://schemas.microsoft.com/office/drawing/2014/main" id="{2B8EFF58-195F-4E47-9067-BC08051EB193}"/>
            </a:ext>
          </a:extLst>
        </xdr:cNvPr>
        <xdr:cNvSpPr/>
      </xdr:nvSpPr>
      <xdr:spPr>
        <a:xfrm>
          <a:off x="20383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61214</xdr:rowOff>
    </xdr:from>
    <xdr:to>
      <xdr:col>102</xdr:col>
      <xdr:colOff>165100</xdr:colOff>
      <xdr:row>61</xdr:row>
      <xdr:rowOff>162814</xdr:rowOff>
    </xdr:to>
    <xdr:sp macro="" textlink="">
      <xdr:nvSpPr>
        <xdr:cNvPr id="492" name="フローチャート: 判断 491">
          <a:extLst>
            <a:ext uri="{FF2B5EF4-FFF2-40B4-BE49-F238E27FC236}">
              <a16:creationId xmlns:a16="http://schemas.microsoft.com/office/drawing/2014/main" id="{94A80AE4-71D4-456E-BD58-091455166DEC}"/>
            </a:ext>
          </a:extLst>
        </xdr:cNvPr>
        <xdr:cNvSpPr/>
      </xdr:nvSpPr>
      <xdr:spPr>
        <a:xfrm>
          <a:off x="19494500" y="1051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31496</xdr:rowOff>
    </xdr:from>
    <xdr:to>
      <xdr:col>98</xdr:col>
      <xdr:colOff>38100</xdr:colOff>
      <xdr:row>61</xdr:row>
      <xdr:rowOff>133096</xdr:rowOff>
    </xdr:to>
    <xdr:sp macro="" textlink="">
      <xdr:nvSpPr>
        <xdr:cNvPr id="493" name="フローチャート: 判断 492">
          <a:extLst>
            <a:ext uri="{FF2B5EF4-FFF2-40B4-BE49-F238E27FC236}">
              <a16:creationId xmlns:a16="http://schemas.microsoft.com/office/drawing/2014/main" id="{A441231F-9B03-4B74-96AC-8E274F9B55BD}"/>
            </a:ext>
          </a:extLst>
        </xdr:cNvPr>
        <xdr:cNvSpPr/>
      </xdr:nvSpPr>
      <xdr:spPr>
        <a:xfrm>
          <a:off x="18605500" y="10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4" name="テキスト ボックス 493">
          <a:extLst>
            <a:ext uri="{FF2B5EF4-FFF2-40B4-BE49-F238E27FC236}">
              <a16:creationId xmlns:a16="http://schemas.microsoft.com/office/drawing/2014/main" id="{40624898-FB2F-4583-B225-99868413900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5" name="テキスト ボックス 494">
          <a:extLst>
            <a:ext uri="{FF2B5EF4-FFF2-40B4-BE49-F238E27FC236}">
              <a16:creationId xmlns:a16="http://schemas.microsoft.com/office/drawing/2014/main" id="{EAE3B5E2-60CD-4391-8068-6B1C98E1F17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id="{83E5CCF7-317B-4896-B5DE-847E4A5C962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514170F8-21F9-4599-A254-6AB32522645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CFF70649-2BFB-44B3-BB85-00A4224B770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93218</xdr:rowOff>
    </xdr:from>
    <xdr:to>
      <xdr:col>116</xdr:col>
      <xdr:colOff>114300</xdr:colOff>
      <xdr:row>63</xdr:row>
      <xdr:rowOff>23368</xdr:rowOff>
    </xdr:to>
    <xdr:sp macro="" textlink="">
      <xdr:nvSpPr>
        <xdr:cNvPr id="499" name="楕円 498">
          <a:extLst>
            <a:ext uri="{FF2B5EF4-FFF2-40B4-BE49-F238E27FC236}">
              <a16:creationId xmlns:a16="http://schemas.microsoft.com/office/drawing/2014/main" id="{727D9E57-9F2F-482B-B533-F701354E639D}"/>
            </a:ext>
          </a:extLst>
        </xdr:cNvPr>
        <xdr:cNvSpPr/>
      </xdr:nvSpPr>
      <xdr:spPr>
        <a:xfrm>
          <a:off x="22110700" y="1072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8145</xdr:rowOff>
    </xdr:from>
    <xdr:ext cx="469744" cy="259045"/>
    <xdr:sp macro="" textlink="">
      <xdr:nvSpPr>
        <xdr:cNvPr id="500" name="【保健センター・保健所】&#10;一人当たり面積該当値テキスト">
          <a:extLst>
            <a:ext uri="{FF2B5EF4-FFF2-40B4-BE49-F238E27FC236}">
              <a16:creationId xmlns:a16="http://schemas.microsoft.com/office/drawing/2014/main" id="{2FD705AF-3BE7-4411-8DCA-B1FA67667FD8}"/>
            </a:ext>
          </a:extLst>
        </xdr:cNvPr>
        <xdr:cNvSpPr txBox="1"/>
      </xdr:nvSpPr>
      <xdr:spPr>
        <a:xfrm>
          <a:off x="22199600" y="10638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97790</xdr:rowOff>
    </xdr:from>
    <xdr:to>
      <xdr:col>112</xdr:col>
      <xdr:colOff>38100</xdr:colOff>
      <xdr:row>63</xdr:row>
      <xdr:rowOff>27940</xdr:rowOff>
    </xdr:to>
    <xdr:sp macro="" textlink="">
      <xdr:nvSpPr>
        <xdr:cNvPr id="501" name="楕円 500">
          <a:extLst>
            <a:ext uri="{FF2B5EF4-FFF2-40B4-BE49-F238E27FC236}">
              <a16:creationId xmlns:a16="http://schemas.microsoft.com/office/drawing/2014/main" id="{F2D26C83-426D-41DF-88AB-ED9304F14BDB}"/>
            </a:ext>
          </a:extLst>
        </xdr:cNvPr>
        <xdr:cNvSpPr/>
      </xdr:nvSpPr>
      <xdr:spPr>
        <a:xfrm>
          <a:off x="21272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144018</xdr:rowOff>
    </xdr:from>
    <xdr:to>
      <xdr:col>116</xdr:col>
      <xdr:colOff>63500</xdr:colOff>
      <xdr:row>62</xdr:row>
      <xdr:rowOff>148590</xdr:rowOff>
    </xdr:to>
    <xdr:cxnSp macro="">
      <xdr:nvCxnSpPr>
        <xdr:cNvPr id="502" name="直線コネクタ 501">
          <a:extLst>
            <a:ext uri="{FF2B5EF4-FFF2-40B4-BE49-F238E27FC236}">
              <a16:creationId xmlns:a16="http://schemas.microsoft.com/office/drawing/2014/main" id="{E0AAF3FE-9A0D-41CA-A504-D42AFD80AD1D}"/>
            </a:ext>
          </a:extLst>
        </xdr:cNvPr>
        <xdr:cNvCxnSpPr/>
      </xdr:nvCxnSpPr>
      <xdr:spPr>
        <a:xfrm flipV="1">
          <a:off x="21323300" y="1077391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102362</xdr:rowOff>
    </xdr:from>
    <xdr:to>
      <xdr:col>107</xdr:col>
      <xdr:colOff>101600</xdr:colOff>
      <xdr:row>63</xdr:row>
      <xdr:rowOff>32512</xdr:rowOff>
    </xdr:to>
    <xdr:sp macro="" textlink="">
      <xdr:nvSpPr>
        <xdr:cNvPr id="503" name="楕円 502">
          <a:extLst>
            <a:ext uri="{FF2B5EF4-FFF2-40B4-BE49-F238E27FC236}">
              <a16:creationId xmlns:a16="http://schemas.microsoft.com/office/drawing/2014/main" id="{D6BDDE0B-73F2-45C1-B2F7-61F648D07D02}"/>
            </a:ext>
          </a:extLst>
        </xdr:cNvPr>
        <xdr:cNvSpPr/>
      </xdr:nvSpPr>
      <xdr:spPr>
        <a:xfrm>
          <a:off x="20383500" y="1073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148590</xdr:rowOff>
    </xdr:from>
    <xdr:to>
      <xdr:col>111</xdr:col>
      <xdr:colOff>177800</xdr:colOff>
      <xdr:row>62</xdr:row>
      <xdr:rowOff>153162</xdr:rowOff>
    </xdr:to>
    <xdr:cxnSp macro="">
      <xdr:nvCxnSpPr>
        <xdr:cNvPr id="504" name="直線コネクタ 503">
          <a:extLst>
            <a:ext uri="{FF2B5EF4-FFF2-40B4-BE49-F238E27FC236}">
              <a16:creationId xmlns:a16="http://schemas.microsoft.com/office/drawing/2014/main" id="{C953D2C0-2DE2-4B8B-B7BD-0C60928C9C26}"/>
            </a:ext>
          </a:extLst>
        </xdr:cNvPr>
        <xdr:cNvCxnSpPr/>
      </xdr:nvCxnSpPr>
      <xdr:spPr>
        <a:xfrm flipV="1">
          <a:off x="20434300" y="1077849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104648</xdr:rowOff>
    </xdr:from>
    <xdr:to>
      <xdr:col>102</xdr:col>
      <xdr:colOff>165100</xdr:colOff>
      <xdr:row>63</xdr:row>
      <xdr:rowOff>34798</xdr:rowOff>
    </xdr:to>
    <xdr:sp macro="" textlink="">
      <xdr:nvSpPr>
        <xdr:cNvPr id="505" name="楕円 504">
          <a:extLst>
            <a:ext uri="{FF2B5EF4-FFF2-40B4-BE49-F238E27FC236}">
              <a16:creationId xmlns:a16="http://schemas.microsoft.com/office/drawing/2014/main" id="{1B1EC6A6-D77D-4ACA-8B73-F4EBB8E8F407}"/>
            </a:ext>
          </a:extLst>
        </xdr:cNvPr>
        <xdr:cNvSpPr/>
      </xdr:nvSpPr>
      <xdr:spPr>
        <a:xfrm>
          <a:off x="194945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153162</xdr:rowOff>
    </xdr:from>
    <xdr:to>
      <xdr:col>107</xdr:col>
      <xdr:colOff>50800</xdr:colOff>
      <xdr:row>62</xdr:row>
      <xdr:rowOff>155448</xdr:rowOff>
    </xdr:to>
    <xdr:cxnSp macro="">
      <xdr:nvCxnSpPr>
        <xdr:cNvPr id="506" name="直線コネクタ 505">
          <a:extLst>
            <a:ext uri="{FF2B5EF4-FFF2-40B4-BE49-F238E27FC236}">
              <a16:creationId xmlns:a16="http://schemas.microsoft.com/office/drawing/2014/main" id="{2CC93DE5-2A7F-4301-96F5-C9C1FB6132B9}"/>
            </a:ext>
          </a:extLst>
        </xdr:cNvPr>
        <xdr:cNvCxnSpPr/>
      </xdr:nvCxnSpPr>
      <xdr:spPr>
        <a:xfrm flipV="1">
          <a:off x="19545300" y="1078306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109220</xdr:rowOff>
    </xdr:from>
    <xdr:to>
      <xdr:col>98</xdr:col>
      <xdr:colOff>38100</xdr:colOff>
      <xdr:row>63</xdr:row>
      <xdr:rowOff>39370</xdr:rowOff>
    </xdr:to>
    <xdr:sp macro="" textlink="">
      <xdr:nvSpPr>
        <xdr:cNvPr id="507" name="楕円 506">
          <a:extLst>
            <a:ext uri="{FF2B5EF4-FFF2-40B4-BE49-F238E27FC236}">
              <a16:creationId xmlns:a16="http://schemas.microsoft.com/office/drawing/2014/main" id="{BE6A2A8E-FA76-47F4-B0FF-7D75809F972A}"/>
            </a:ext>
          </a:extLst>
        </xdr:cNvPr>
        <xdr:cNvSpPr/>
      </xdr:nvSpPr>
      <xdr:spPr>
        <a:xfrm>
          <a:off x="18605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155448</xdr:rowOff>
    </xdr:from>
    <xdr:to>
      <xdr:col>102</xdr:col>
      <xdr:colOff>114300</xdr:colOff>
      <xdr:row>62</xdr:row>
      <xdr:rowOff>160020</xdr:rowOff>
    </xdr:to>
    <xdr:cxnSp macro="">
      <xdr:nvCxnSpPr>
        <xdr:cNvPr id="508" name="直線コネクタ 507">
          <a:extLst>
            <a:ext uri="{FF2B5EF4-FFF2-40B4-BE49-F238E27FC236}">
              <a16:creationId xmlns:a16="http://schemas.microsoft.com/office/drawing/2014/main" id="{9B68E7BC-C00D-4D04-8DED-58E751C96F92}"/>
            </a:ext>
          </a:extLst>
        </xdr:cNvPr>
        <xdr:cNvCxnSpPr/>
      </xdr:nvCxnSpPr>
      <xdr:spPr>
        <a:xfrm flipV="1">
          <a:off x="18656300" y="10785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135907</xdr:rowOff>
    </xdr:from>
    <xdr:ext cx="469744" cy="259045"/>
    <xdr:sp macro="" textlink="">
      <xdr:nvSpPr>
        <xdr:cNvPr id="509" name="n_1aveValue【保健センター・保健所】&#10;一人当たり面積">
          <a:extLst>
            <a:ext uri="{FF2B5EF4-FFF2-40B4-BE49-F238E27FC236}">
              <a16:creationId xmlns:a16="http://schemas.microsoft.com/office/drawing/2014/main" id="{D408D5AE-4ED5-4FFF-A63F-733E5D4BDE60}"/>
            </a:ext>
          </a:extLst>
        </xdr:cNvPr>
        <xdr:cNvSpPr txBox="1"/>
      </xdr:nvSpPr>
      <xdr:spPr>
        <a:xfrm>
          <a:off x="210757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131335</xdr:rowOff>
    </xdr:from>
    <xdr:ext cx="469744" cy="259045"/>
    <xdr:sp macro="" textlink="">
      <xdr:nvSpPr>
        <xdr:cNvPr id="510" name="n_2aveValue【保健センター・保健所】&#10;一人当たり面積">
          <a:extLst>
            <a:ext uri="{FF2B5EF4-FFF2-40B4-BE49-F238E27FC236}">
              <a16:creationId xmlns:a16="http://schemas.microsoft.com/office/drawing/2014/main" id="{96061FBE-108B-4F00-B186-CAA8ECCD6E40}"/>
            </a:ext>
          </a:extLst>
        </xdr:cNvPr>
        <xdr:cNvSpPr txBox="1"/>
      </xdr:nvSpPr>
      <xdr:spPr>
        <a:xfrm>
          <a:off x="201994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7891</xdr:rowOff>
    </xdr:from>
    <xdr:ext cx="469744" cy="259045"/>
    <xdr:sp macro="" textlink="">
      <xdr:nvSpPr>
        <xdr:cNvPr id="511" name="n_3aveValue【保健センター・保健所】&#10;一人当たり面積">
          <a:extLst>
            <a:ext uri="{FF2B5EF4-FFF2-40B4-BE49-F238E27FC236}">
              <a16:creationId xmlns:a16="http://schemas.microsoft.com/office/drawing/2014/main" id="{FFF7423E-1728-4B57-8624-C6FD81A129CF}"/>
            </a:ext>
          </a:extLst>
        </xdr:cNvPr>
        <xdr:cNvSpPr txBox="1"/>
      </xdr:nvSpPr>
      <xdr:spPr>
        <a:xfrm>
          <a:off x="19310427" y="1029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149623</xdr:rowOff>
    </xdr:from>
    <xdr:ext cx="469744" cy="259045"/>
    <xdr:sp macro="" textlink="">
      <xdr:nvSpPr>
        <xdr:cNvPr id="512" name="n_4aveValue【保健センター・保健所】&#10;一人当たり面積">
          <a:extLst>
            <a:ext uri="{FF2B5EF4-FFF2-40B4-BE49-F238E27FC236}">
              <a16:creationId xmlns:a16="http://schemas.microsoft.com/office/drawing/2014/main" id="{020D3A83-6BE7-46E3-B403-06F94951AC36}"/>
            </a:ext>
          </a:extLst>
        </xdr:cNvPr>
        <xdr:cNvSpPr txBox="1"/>
      </xdr:nvSpPr>
      <xdr:spPr>
        <a:xfrm>
          <a:off x="18421427" y="1026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19067</xdr:rowOff>
    </xdr:from>
    <xdr:ext cx="469744" cy="259045"/>
    <xdr:sp macro="" textlink="">
      <xdr:nvSpPr>
        <xdr:cNvPr id="513" name="n_1mainValue【保健センター・保健所】&#10;一人当たり面積">
          <a:extLst>
            <a:ext uri="{FF2B5EF4-FFF2-40B4-BE49-F238E27FC236}">
              <a16:creationId xmlns:a16="http://schemas.microsoft.com/office/drawing/2014/main" id="{9E6AB334-EF73-4F0D-BF52-08898D3EF9EC}"/>
            </a:ext>
          </a:extLst>
        </xdr:cNvPr>
        <xdr:cNvSpPr txBox="1"/>
      </xdr:nvSpPr>
      <xdr:spPr>
        <a:xfrm>
          <a:off x="210757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23639</xdr:rowOff>
    </xdr:from>
    <xdr:ext cx="469744" cy="259045"/>
    <xdr:sp macro="" textlink="">
      <xdr:nvSpPr>
        <xdr:cNvPr id="514" name="n_2mainValue【保健センター・保健所】&#10;一人当たり面積">
          <a:extLst>
            <a:ext uri="{FF2B5EF4-FFF2-40B4-BE49-F238E27FC236}">
              <a16:creationId xmlns:a16="http://schemas.microsoft.com/office/drawing/2014/main" id="{49C3D536-3763-4A80-9AF9-7ADB7C02591A}"/>
            </a:ext>
          </a:extLst>
        </xdr:cNvPr>
        <xdr:cNvSpPr txBox="1"/>
      </xdr:nvSpPr>
      <xdr:spPr>
        <a:xfrm>
          <a:off x="20199427" y="10824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25925</xdr:rowOff>
    </xdr:from>
    <xdr:ext cx="469744" cy="259045"/>
    <xdr:sp macro="" textlink="">
      <xdr:nvSpPr>
        <xdr:cNvPr id="515" name="n_3mainValue【保健センター・保健所】&#10;一人当たり面積">
          <a:extLst>
            <a:ext uri="{FF2B5EF4-FFF2-40B4-BE49-F238E27FC236}">
              <a16:creationId xmlns:a16="http://schemas.microsoft.com/office/drawing/2014/main" id="{78EFBFA3-B843-4245-9BD7-50E7748BA854}"/>
            </a:ext>
          </a:extLst>
        </xdr:cNvPr>
        <xdr:cNvSpPr txBox="1"/>
      </xdr:nvSpPr>
      <xdr:spPr>
        <a:xfrm>
          <a:off x="19310427" y="1082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30497</xdr:rowOff>
    </xdr:from>
    <xdr:ext cx="469744" cy="259045"/>
    <xdr:sp macro="" textlink="">
      <xdr:nvSpPr>
        <xdr:cNvPr id="516" name="n_4mainValue【保健センター・保健所】&#10;一人当たり面積">
          <a:extLst>
            <a:ext uri="{FF2B5EF4-FFF2-40B4-BE49-F238E27FC236}">
              <a16:creationId xmlns:a16="http://schemas.microsoft.com/office/drawing/2014/main" id="{D3B3787F-3E7C-4820-B84E-75245A7A4EFB}"/>
            </a:ext>
          </a:extLst>
        </xdr:cNvPr>
        <xdr:cNvSpPr txBox="1"/>
      </xdr:nvSpPr>
      <xdr:spPr>
        <a:xfrm>
          <a:off x="184214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7" name="正方形/長方形 516">
          <a:extLst>
            <a:ext uri="{FF2B5EF4-FFF2-40B4-BE49-F238E27FC236}">
              <a16:creationId xmlns:a16="http://schemas.microsoft.com/office/drawing/2014/main" id="{9F24E8F7-942D-44FB-A46C-3FAD3529A6D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8" name="正方形/長方形 517">
          <a:extLst>
            <a:ext uri="{FF2B5EF4-FFF2-40B4-BE49-F238E27FC236}">
              <a16:creationId xmlns:a16="http://schemas.microsoft.com/office/drawing/2014/main" id="{99B55541-E1BB-43DA-8661-04D6DB9026A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9" name="正方形/長方形 518">
          <a:extLst>
            <a:ext uri="{FF2B5EF4-FFF2-40B4-BE49-F238E27FC236}">
              <a16:creationId xmlns:a16="http://schemas.microsoft.com/office/drawing/2014/main" id="{A396BF74-AA79-4B7E-B73C-5CD419C1A7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0" name="正方形/長方形 519">
          <a:extLst>
            <a:ext uri="{FF2B5EF4-FFF2-40B4-BE49-F238E27FC236}">
              <a16:creationId xmlns:a16="http://schemas.microsoft.com/office/drawing/2014/main" id="{D1A3A76D-637B-4D89-8979-22B88A59138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1" name="正方形/長方形 520">
          <a:extLst>
            <a:ext uri="{FF2B5EF4-FFF2-40B4-BE49-F238E27FC236}">
              <a16:creationId xmlns:a16="http://schemas.microsoft.com/office/drawing/2014/main" id="{1D5D87CC-715A-476A-9D20-5B7EE714E9B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2" name="正方形/長方形 521">
          <a:extLst>
            <a:ext uri="{FF2B5EF4-FFF2-40B4-BE49-F238E27FC236}">
              <a16:creationId xmlns:a16="http://schemas.microsoft.com/office/drawing/2014/main" id="{F4C89901-2A17-4202-8D10-C6783B54CE7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3" name="正方形/長方形 522">
          <a:extLst>
            <a:ext uri="{FF2B5EF4-FFF2-40B4-BE49-F238E27FC236}">
              <a16:creationId xmlns:a16="http://schemas.microsoft.com/office/drawing/2014/main" id="{9A18D3F5-59F8-42B3-811F-50341026245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4" name="正方形/長方形 523">
          <a:extLst>
            <a:ext uri="{FF2B5EF4-FFF2-40B4-BE49-F238E27FC236}">
              <a16:creationId xmlns:a16="http://schemas.microsoft.com/office/drawing/2014/main" id="{2976887E-17E4-4340-831C-408B9237E28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5" name="テキスト ボックス 524">
          <a:extLst>
            <a:ext uri="{FF2B5EF4-FFF2-40B4-BE49-F238E27FC236}">
              <a16:creationId xmlns:a16="http://schemas.microsoft.com/office/drawing/2014/main" id="{7880BD7E-2DD5-4037-B748-F8D635B755D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6" name="直線コネクタ 525">
          <a:extLst>
            <a:ext uri="{FF2B5EF4-FFF2-40B4-BE49-F238E27FC236}">
              <a16:creationId xmlns:a16="http://schemas.microsoft.com/office/drawing/2014/main" id="{2F6A8E60-9F37-4238-AEB9-A227E5F7DC2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7" name="テキスト ボックス 526">
          <a:extLst>
            <a:ext uri="{FF2B5EF4-FFF2-40B4-BE49-F238E27FC236}">
              <a16:creationId xmlns:a16="http://schemas.microsoft.com/office/drawing/2014/main" id="{F7FF137D-394D-46F4-93EF-7A3F20196CE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28" name="直線コネクタ 527">
          <a:extLst>
            <a:ext uri="{FF2B5EF4-FFF2-40B4-BE49-F238E27FC236}">
              <a16:creationId xmlns:a16="http://schemas.microsoft.com/office/drawing/2014/main" id="{ACC889D1-169D-4978-9F85-6B0F9554333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29" name="テキスト ボックス 528">
          <a:extLst>
            <a:ext uri="{FF2B5EF4-FFF2-40B4-BE49-F238E27FC236}">
              <a16:creationId xmlns:a16="http://schemas.microsoft.com/office/drawing/2014/main" id="{0AAEC51D-5C0B-4B8B-8AC3-2445C18D3A39}"/>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0" name="直線コネクタ 529">
          <a:extLst>
            <a:ext uri="{FF2B5EF4-FFF2-40B4-BE49-F238E27FC236}">
              <a16:creationId xmlns:a16="http://schemas.microsoft.com/office/drawing/2014/main" id="{0FFC0636-B101-49B2-91D0-CC374057C29A}"/>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1" name="テキスト ボックス 530">
          <a:extLst>
            <a:ext uri="{FF2B5EF4-FFF2-40B4-BE49-F238E27FC236}">
              <a16:creationId xmlns:a16="http://schemas.microsoft.com/office/drawing/2014/main" id="{D9967689-597A-4830-BBD5-6E45D0BB504D}"/>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2" name="直線コネクタ 531">
          <a:extLst>
            <a:ext uri="{FF2B5EF4-FFF2-40B4-BE49-F238E27FC236}">
              <a16:creationId xmlns:a16="http://schemas.microsoft.com/office/drawing/2014/main" id="{F332E367-83B7-4591-9F4C-7A08EACCB633}"/>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3" name="テキスト ボックス 532">
          <a:extLst>
            <a:ext uri="{FF2B5EF4-FFF2-40B4-BE49-F238E27FC236}">
              <a16:creationId xmlns:a16="http://schemas.microsoft.com/office/drawing/2014/main" id="{7B2C3DF3-FD82-4439-B21E-C643BDBEC5D2}"/>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4" name="直線コネクタ 533">
          <a:extLst>
            <a:ext uri="{FF2B5EF4-FFF2-40B4-BE49-F238E27FC236}">
              <a16:creationId xmlns:a16="http://schemas.microsoft.com/office/drawing/2014/main" id="{1DDAE452-DEB4-46A6-B8C0-8D24AA1C56FB}"/>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5" name="テキスト ボックス 534">
          <a:extLst>
            <a:ext uri="{FF2B5EF4-FFF2-40B4-BE49-F238E27FC236}">
              <a16:creationId xmlns:a16="http://schemas.microsoft.com/office/drawing/2014/main" id="{29AE888C-059D-4E80-9135-DC312BAF8572}"/>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6" name="直線コネクタ 535">
          <a:extLst>
            <a:ext uri="{FF2B5EF4-FFF2-40B4-BE49-F238E27FC236}">
              <a16:creationId xmlns:a16="http://schemas.microsoft.com/office/drawing/2014/main" id="{7B3A2D38-53BD-4CFE-81CE-E057FB290E3B}"/>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37" name="テキスト ボックス 536">
          <a:extLst>
            <a:ext uri="{FF2B5EF4-FFF2-40B4-BE49-F238E27FC236}">
              <a16:creationId xmlns:a16="http://schemas.microsoft.com/office/drawing/2014/main" id="{CD685CD8-C0EF-49DD-B041-C5CEEF948D68}"/>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8" name="直線コネクタ 537">
          <a:extLst>
            <a:ext uri="{FF2B5EF4-FFF2-40B4-BE49-F238E27FC236}">
              <a16:creationId xmlns:a16="http://schemas.microsoft.com/office/drawing/2014/main" id="{BCD9257F-855B-47F6-8B2E-1C30458CC3A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39" name="テキスト ボックス 538">
          <a:extLst>
            <a:ext uri="{FF2B5EF4-FFF2-40B4-BE49-F238E27FC236}">
              <a16:creationId xmlns:a16="http://schemas.microsoft.com/office/drawing/2014/main" id="{2D72A5E7-FDC0-43D0-A20F-D6D878FEA3F3}"/>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0" name="【消防施設】&#10;有形固定資産減価償却率グラフ枠">
          <a:extLst>
            <a:ext uri="{FF2B5EF4-FFF2-40B4-BE49-F238E27FC236}">
              <a16:creationId xmlns:a16="http://schemas.microsoft.com/office/drawing/2014/main" id="{9A749BE5-C020-4A5E-8348-80CDF9F1C12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38100</xdr:rowOff>
    </xdr:from>
    <xdr:to>
      <xdr:col>85</xdr:col>
      <xdr:colOff>126364</xdr:colOff>
      <xdr:row>86</xdr:row>
      <xdr:rowOff>114300</xdr:rowOff>
    </xdr:to>
    <xdr:cxnSp macro="">
      <xdr:nvCxnSpPr>
        <xdr:cNvPr id="541" name="直線コネクタ 540">
          <a:extLst>
            <a:ext uri="{FF2B5EF4-FFF2-40B4-BE49-F238E27FC236}">
              <a16:creationId xmlns:a16="http://schemas.microsoft.com/office/drawing/2014/main" id="{A2A4FB1B-55D6-4D7A-925D-B0176AA8308D}"/>
            </a:ext>
          </a:extLst>
        </xdr:cNvPr>
        <xdr:cNvCxnSpPr/>
      </xdr:nvCxnSpPr>
      <xdr:spPr>
        <a:xfrm flipV="1">
          <a:off x="16318864" y="1323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42" name="【消防施設】&#10;有形固定資産減価償却率最小値テキスト">
          <a:extLst>
            <a:ext uri="{FF2B5EF4-FFF2-40B4-BE49-F238E27FC236}">
              <a16:creationId xmlns:a16="http://schemas.microsoft.com/office/drawing/2014/main" id="{47794BC4-5BCF-452A-9AD1-E798180CE434}"/>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43" name="直線コネクタ 542">
          <a:extLst>
            <a:ext uri="{FF2B5EF4-FFF2-40B4-BE49-F238E27FC236}">
              <a16:creationId xmlns:a16="http://schemas.microsoft.com/office/drawing/2014/main" id="{84436A77-7605-4558-82A1-98BA70DD94A3}"/>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156227</xdr:rowOff>
    </xdr:from>
    <xdr:ext cx="405111" cy="259045"/>
    <xdr:sp macro="" textlink="">
      <xdr:nvSpPr>
        <xdr:cNvPr id="544" name="【消防施設】&#10;有形固定資産減価償却率最大値テキスト">
          <a:extLst>
            <a:ext uri="{FF2B5EF4-FFF2-40B4-BE49-F238E27FC236}">
              <a16:creationId xmlns:a16="http://schemas.microsoft.com/office/drawing/2014/main" id="{FA4514EA-838B-4C6B-AA73-F0FE48E7B1E3}"/>
            </a:ext>
          </a:extLst>
        </xdr:cNvPr>
        <xdr:cNvSpPr txBox="1"/>
      </xdr:nvSpPr>
      <xdr:spPr>
        <a:xfrm>
          <a:off x="163576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38100</xdr:rowOff>
    </xdr:from>
    <xdr:to>
      <xdr:col>86</xdr:col>
      <xdr:colOff>25400</xdr:colOff>
      <xdr:row>77</xdr:row>
      <xdr:rowOff>38100</xdr:rowOff>
    </xdr:to>
    <xdr:cxnSp macro="">
      <xdr:nvCxnSpPr>
        <xdr:cNvPr id="545" name="直線コネクタ 544">
          <a:extLst>
            <a:ext uri="{FF2B5EF4-FFF2-40B4-BE49-F238E27FC236}">
              <a16:creationId xmlns:a16="http://schemas.microsoft.com/office/drawing/2014/main" id="{B4609D04-2FE7-4DFD-9DD3-96418FC8533A}"/>
            </a:ext>
          </a:extLst>
        </xdr:cNvPr>
        <xdr:cNvCxnSpPr/>
      </xdr:nvCxnSpPr>
      <xdr:spPr>
        <a:xfrm>
          <a:off x="16230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91457</xdr:rowOff>
    </xdr:from>
    <xdr:ext cx="405111" cy="259045"/>
    <xdr:sp macro="" textlink="">
      <xdr:nvSpPr>
        <xdr:cNvPr id="546" name="【消防施設】&#10;有形固定資産減価償却率平均値テキスト">
          <a:extLst>
            <a:ext uri="{FF2B5EF4-FFF2-40B4-BE49-F238E27FC236}">
              <a16:creationId xmlns:a16="http://schemas.microsoft.com/office/drawing/2014/main" id="{7590FC73-AFAB-43DE-8917-BE01EF4C9EA7}"/>
            </a:ext>
          </a:extLst>
        </xdr:cNvPr>
        <xdr:cNvSpPr txBox="1"/>
      </xdr:nvSpPr>
      <xdr:spPr>
        <a:xfrm>
          <a:off x="16357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547" name="フローチャート: 判断 546">
          <a:extLst>
            <a:ext uri="{FF2B5EF4-FFF2-40B4-BE49-F238E27FC236}">
              <a16:creationId xmlns:a16="http://schemas.microsoft.com/office/drawing/2014/main" id="{046E562C-BEF3-4A72-A341-4654728CF553}"/>
            </a:ext>
          </a:extLst>
        </xdr:cNvPr>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74930</xdr:rowOff>
    </xdr:from>
    <xdr:to>
      <xdr:col>81</xdr:col>
      <xdr:colOff>101600</xdr:colOff>
      <xdr:row>83</xdr:row>
      <xdr:rowOff>5080</xdr:rowOff>
    </xdr:to>
    <xdr:sp macro="" textlink="">
      <xdr:nvSpPr>
        <xdr:cNvPr id="548" name="フローチャート: 判断 547">
          <a:extLst>
            <a:ext uri="{FF2B5EF4-FFF2-40B4-BE49-F238E27FC236}">
              <a16:creationId xmlns:a16="http://schemas.microsoft.com/office/drawing/2014/main" id="{0E0E51E4-ED53-450E-B124-F7A868FE67F4}"/>
            </a:ext>
          </a:extLst>
        </xdr:cNvPr>
        <xdr:cNvSpPr/>
      </xdr:nvSpPr>
      <xdr:spPr>
        <a:xfrm>
          <a:off x="15430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80645</xdr:rowOff>
    </xdr:from>
    <xdr:to>
      <xdr:col>76</xdr:col>
      <xdr:colOff>165100</xdr:colOff>
      <xdr:row>83</xdr:row>
      <xdr:rowOff>10795</xdr:rowOff>
    </xdr:to>
    <xdr:sp macro="" textlink="">
      <xdr:nvSpPr>
        <xdr:cNvPr id="549" name="フローチャート: 判断 548">
          <a:extLst>
            <a:ext uri="{FF2B5EF4-FFF2-40B4-BE49-F238E27FC236}">
              <a16:creationId xmlns:a16="http://schemas.microsoft.com/office/drawing/2014/main" id="{6E99324F-8CDD-4310-8BB5-D998E1EC9474}"/>
            </a:ext>
          </a:extLst>
        </xdr:cNvPr>
        <xdr:cNvSpPr/>
      </xdr:nvSpPr>
      <xdr:spPr>
        <a:xfrm>
          <a:off x="14541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113030</xdr:rowOff>
    </xdr:from>
    <xdr:to>
      <xdr:col>72</xdr:col>
      <xdr:colOff>38100</xdr:colOff>
      <xdr:row>82</xdr:row>
      <xdr:rowOff>43180</xdr:rowOff>
    </xdr:to>
    <xdr:sp macro="" textlink="">
      <xdr:nvSpPr>
        <xdr:cNvPr id="550" name="フローチャート: 判断 549">
          <a:extLst>
            <a:ext uri="{FF2B5EF4-FFF2-40B4-BE49-F238E27FC236}">
              <a16:creationId xmlns:a16="http://schemas.microsoft.com/office/drawing/2014/main" id="{259C9AB8-FCB7-48A3-8915-F35C3B32338F}"/>
            </a:ext>
          </a:extLst>
        </xdr:cNvPr>
        <xdr:cNvSpPr/>
      </xdr:nvSpPr>
      <xdr:spPr>
        <a:xfrm>
          <a:off x="13652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143511</xdr:rowOff>
    </xdr:from>
    <xdr:to>
      <xdr:col>67</xdr:col>
      <xdr:colOff>101600</xdr:colOff>
      <xdr:row>82</xdr:row>
      <xdr:rowOff>73661</xdr:rowOff>
    </xdr:to>
    <xdr:sp macro="" textlink="">
      <xdr:nvSpPr>
        <xdr:cNvPr id="551" name="フローチャート: 判断 550">
          <a:extLst>
            <a:ext uri="{FF2B5EF4-FFF2-40B4-BE49-F238E27FC236}">
              <a16:creationId xmlns:a16="http://schemas.microsoft.com/office/drawing/2014/main" id="{D946909C-CECD-4AD5-B861-CDF7A02C8928}"/>
            </a:ext>
          </a:extLst>
        </xdr:cNvPr>
        <xdr:cNvSpPr/>
      </xdr:nvSpPr>
      <xdr:spPr>
        <a:xfrm>
          <a:off x="12763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2" name="テキスト ボックス 551">
          <a:extLst>
            <a:ext uri="{FF2B5EF4-FFF2-40B4-BE49-F238E27FC236}">
              <a16:creationId xmlns:a16="http://schemas.microsoft.com/office/drawing/2014/main" id="{C7001FB8-A9D1-4446-9C7B-E9CE3729260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3" name="テキスト ボックス 552">
          <a:extLst>
            <a:ext uri="{FF2B5EF4-FFF2-40B4-BE49-F238E27FC236}">
              <a16:creationId xmlns:a16="http://schemas.microsoft.com/office/drawing/2014/main" id="{AEDAEDDE-9D88-40B6-9FE2-34C315CDCEA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4" name="テキスト ボックス 553">
          <a:extLst>
            <a:ext uri="{FF2B5EF4-FFF2-40B4-BE49-F238E27FC236}">
              <a16:creationId xmlns:a16="http://schemas.microsoft.com/office/drawing/2014/main" id="{21E4BFB9-72E7-43AD-AB79-EC07A2D8534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5" name="テキスト ボックス 554">
          <a:extLst>
            <a:ext uri="{FF2B5EF4-FFF2-40B4-BE49-F238E27FC236}">
              <a16:creationId xmlns:a16="http://schemas.microsoft.com/office/drawing/2014/main" id="{AABCBC95-FBA8-4BB8-ACA5-32A5F3073F2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6" name="テキスト ボックス 555">
          <a:extLst>
            <a:ext uri="{FF2B5EF4-FFF2-40B4-BE49-F238E27FC236}">
              <a16:creationId xmlns:a16="http://schemas.microsoft.com/office/drawing/2014/main" id="{3F039F87-DC4C-462A-8ABB-14388E5A0B8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86361</xdr:rowOff>
    </xdr:from>
    <xdr:to>
      <xdr:col>85</xdr:col>
      <xdr:colOff>177800</xdr:colOff>
      <xdr:row>79</xdr:row>
      <xdr:rowOff>16511</xdr:rowOff>
    </xdr:to>
    <xdr:sp macro="" textlink="">
      <xdr:nvSpPr>
        <xdr:cNvPr id="557" name="楕円 556">
          <a:extLst>
            <a:ext uri="{FF2B5EF4-FFF2-40B4-BE49-F238E27FC236}">
              <a16:creationId xmlns:a16="http://schemas.microsoft.com/office/drawing/2014/main" id="{79AD194A-B219-4330-814D-215EB4DE6B18}"/>
            </a:ext>
          </a:extLst>
        </xdr:cNvPr>
        <xdr:cNvSpPr/>
      </xdr:nvSpPr>
      <xdr:spPr>
        <a:xfrm>
          <a:off x="16268700" y="1345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109238</xdr:rowOff>
    </xdr:from>
    <xdr:ext cx="405111" cy="259045"/>
    <xdr:sp macro="" textlink="">
      <xdr:nvSpPr>
        <xdr:cNvPr id="558" name="【消防施設】&#10;有形固定資産減価償却率該当値テキスト">
          <a:extLst>
            <a:ext uri="{FF2B5EF4-FFF2-40B4-BE49-F238E27FC236}">
              <a16:creationId xmlns:a16="http://schemas.microsoft.com/office/drawing/2014/main" id="{15EB6955-B3B0-425F-AEE8-316588D47C2E}"/>
            </a:ext>
          </a:extLst>
        </xdr:cNvPr>
        <xdr:cNvSpPr txBox="1"/>
      </xdr:nvSpPr>
      <xdr:spPr>
        <a:xfrm>
          <a:off x="16357600" y="1331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17780</xdr:rowOff>
    </xdr:from>
    <xdr:to>
      <xdr:col>81</xdr:col>
      <xdr:colOff>101600</xdr:colOff>
      <xdr:row>82</xdr:row>
      <xdr:rowOff>119380</xdr:rowOff>
    </xdr:to>
    <xdr:sp macro="" textlink="">
      <xdr:nvSpPr>
        <xdr:cNvPr id="559" name="楕円 558">
          <a:extLst>
            <a:ext uri="{FF2B5EF4-FFF2-40B4-BE49-F238E27FC236}">
              <a16:creationId xmlns:a16="http://schemas.microsoft.com/office/drawing/2014/main" id="{61D2BF6C-EA38-4B49-908E-B4194E5B47D7}"/>
            </a:ext>
          </a:extLst>
        </xdr:cNvPr>
        <xdr:cNvSpPr/>
      </xdr:nvSpPr>
      <xdr:spPr>
        <a:xfrm>
          <a:off x="154305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137161</xdr:rowOff>
    </xdr:from>
    <xdr:to>
      <xdr:col>85</xdr:col>
      <xdr:colOff>127000</xdr:colOff>
      <xdr:row>82</xdr:row>
      <xdr:rowOff>68580</xdr:rowOff>
    </xdr:to>
    <xdr:cxnSp macro="">
      <xdr:nvCxnSpPr>
        <xdr:cNvPr id="560" name="直線コネクタ 559">
          <a:extLst>
            <a:ext uri="{FF2B5EF4-FFF2-40B4-BE49-F238E27FC236}">
              <a16:creationId xmlns:a16="http://schemas.microsoft.com/office/drawing/2014/main" id="{51EAC1D4-B2AF-4B0B-B526-0D6A648F8872}"/>
            </a:ext>
          </a:extLst>
        </xdr:cNvPr>
        <xdr:cNvCxnSpPr/>
      </xdr:nvCxnSpPr>
      <xdr:spPr>
        <a:xfrm flipV="1">
          <a:off x="15481300" y="13510261"/>
          <a:ext cx="838200" cy="61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154939</xdr:rowOff>
    </xdr:from>
    <xdr:to>
      <xdr:col>76</xdr:col>
      <xdr:colOff>165100</xdr:colOff>
      <xdr:row>82</xdr:row>
      <xdr:rowOff>85089</xdr:rowOff>
    </xdr:to>
    <xdr:sp macro="" textlink="">
      <xdr:nvSpPr>
        <xdr:cNvPr id="561" name="楕円 560">
          <a:extLst>
            <a:ext uri="{FF2B5EF4-FFF2-40B4-BE49-F238E27FC236}">
              <a16:creationId xmlns:a16="http://schemas.microsoft.com/office/drawing/2014/main" id="{1DE54799-3B65-4F11-9D65-E99159DEF41D}"/>
            </a:ext>
          </a:extLst>
        </xdr:cNvPr>
        <xdr:cNvSpPr/>
      </xdr:nvSpPr>
      <xdr:spPr>
        <a:xfrm>
          <a:off x="14541500" y="140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34289</xdr:rowOff>
    </xdr:from>
    <xdr:to>
      <xdr:col>81</xdr:col>
      <xdr:colOff>50800</xdr:colOff>
      <xdr:row>82</xdr:row>
      <xdr:rowOff>68580</xdr:rowOff>
    </xdr:to>
    <xdr:cxnSp macro="">
      <xdr:nvCxnSpPr>
        <xdr:cNvPr id="562" name="直線コネクタ 561">
          <a:extLst>
            <a:ext uri="{FF2B5EF4-FFF2-40B4-BE49-F238E27FC236}">
              <a16:creationId xmlns:a16="http://schemas.microsoft.com/office/drawing/2014/main" id="{806D9437-6A77-4719-B4AE-DE4F3EC857A6}"/>
            </a:ext>
          </a:extLst>
        </xdr:cNvPr>
        <xdr:cNvCxnSpPr/>
      </xdr:nvCxnSpPr>
      <xdr:spPr>
        <a:xfrm>
          <a:off x="14592300" y="140931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132080</xdr:rowOff>
    </xdr:from>
    <xdr:to>
      <xdr:col>72</xdr:col>
      <xdr:colOff>38100</xdr:colOff>
      <xdr:row>82</xdr:row>
      <xdr:rowOff>62230</xdr:rowOff>
    </xdr:to>
    <xdr:sp macro="" textlink="">
      <xdr:nvSpPr>
        <xdr:cNvPr id="563" name="楕円 562">
          <a:extLst>
            <a:ext uri="{FF2B5EF4-FFF2-40B4-BE49-F238E27FC236}">
              <a16:creationId xmlns:a16="http://schemas.microsoft.com/office/drawing/2014/main" id="{7EBB1979-D046-4013-9B6D-31392FEED67C}"/>
            </a:ext>
          </a:extLst>
        </xdr:cNvPr>
        <xdr:cNvSpPr/>
      </xdr:nvSpPr>
      <xdr:spPr>
        <a:xfrm>
          <a:off x="13652500" y="1401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11430</xdr:rowOff>
    </xdr:from>
    <xdr:to>
      <xdr:col>76</xdr:col>
      <xdr:colOff>114300</xdr:colOff>
      <xdr:row>82</xdr:row>
      <xdr:rowOff>34289</xdr:rowOff>
    </xdr:to>
    <xdr:cxnSp macro="">
      <xdr:nvCxnSpPr>
        <xdr:cNvPr id="564" name="直線コネクタ 563">
          <a:extLst>
            <a:ext uri="{FF2B5EF4-FFF2-40B4-BE49-F238E27FC236}">
              <a16:creationId xmlns:a16="http://schemas.microsoft.com/office/drawing/2014/main" id="{9C9282CD-3D45-4EFF-A97F-55346FDEBE45}"/>
            </a:ext>
          </a:extLst>
        </xdr:cNvPr>
        <xdr:cNvCxnSpPr/>
      </xdr:nvCxnSpPr>
      <xdr:spPr>
        <a:xfrm>
          <a:off x="13703300" y="140703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126364</xdr:rowOff>
    </xdr:from>
    <xdr:to>
      <xdr:col>67</xdr:col>
      <xdr:colOff>101600</xdr:colOff>
      <xdr:row>82</xdr:row>
      <xdr:rowOff>56514</xdr:rowOff>
    </xdr:to>
    <xdr:sp macro="" textlink="">
      <xdr:nvSpPr>
        <xdr:cNvPr id="565" name="楕円 564">
          <a:extLst>
            <a:ext uri="{FF2B5EF4-FFF2-40B4-BE49-F238E27FC236}">
              <a16:creationId xmlns:a16="http://schemas.microsoft.com/office/drawing/2014/main" id="{804DD131-9E25-4421-BA37-F1C59AF006D4}"/>
            </a:ext>
          </a:extLst>
        </xdr:cNvPr>
        <xdr:cNvSpPr/>
      </xdr:nvSpPr>
      <xdr:spPr>
        <a:xfrm>
          <a:off x="12763500" y="1401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5714</xdr:rowOff>
    </xdr:from>
    <xdr:to>
      <xdr:col>71</xdr:col>
      <xdr:colOff>177800</xdr:colOff>
      <xdr:row>82</xdr:row>
      <xdr:rowOff>11430</xdr:rowOff>
    </xdr:to>
    <xdr:cxnSp macro="">
      <xdr:nvCxnSpPr>
        <xdr:cNvPr id="566" name="直線コネクタ 565">
          <a:extLst>
            <a:ext uri="{FF2B5EF4-FFF2-40B4-BE49-F238E27FC236}">
              <a16:creationId xmlns:a16="http://schemas.microsoft.com/office/drawing/2014/main" id="{8E4FE815-98ED-4195-A8CD-A3FB287B857C}"/>
            </a:ext>
          </a:extLst>
        </xdr:cNvPr>
        <xdr:cNvCxnSpPr/>
      </xdr:nvCxnSpPr>
      <xdr:spPr>
        <a:xfrm>
          <a:off x="12814300" y="1406461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167657</xdr:rowOff>
    </xdr:from>
    <xdr:ext cx="405111" cy="259045"/>
    <xdr:sp macro="" textlink="">
      <xdr:nvSpPr>
        <xdr:cNvPr id="567" name="n_1aveValue【消防施設】&#10;有形固定資産減価償却率">
          <a:extLst>
            <a:ext uri="{FF2B5EF4-FFF2-40B4-BE49-F238E27FC236}">
              <a16:creationId xmlns:a16="http://schemas.microsoft.com/office/drawing/2014/main" id="{C582AB71-8881-478F-A3CE-0A86FDE9B9A4}"/>
            </a:ext>
          </a:extLst>
        </xdr:cNvPr>
        <xdr:cNvSpPr txBox="1"/>
      </xdr:nvSpPr>
      <xdr:spPr>
        <a:xfrm>
          <a:off x="152660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1922</xdr:rowOff>
    </xdr:from>
    <xdr:ext cx="405111" cy="259045"/>
    <xdr:sp macro="" textlink="">
      <xdr:nvSpPr>
        <xdr:cNvPr id="568" name="n_2aveValue【消防施設】&#10;有形固定資産減価償却率">
          <a:extLst>
            <a:ext uri="{FF2B5EF4-FFF2-40B4-BE49-F238E27FC236}">
              <a16:creationId xmlns:a16="http://schemas.microsoft.com/office/drawing/2014/main" id="{52A11A91-7202-4A2D-8262-F7B8139C9885}"/>
            </a:ext>
          </a:extLst>
        </xdr:cNvPr>
        <xdr:cNvSpPr txBox="1"/>
      </xdr:nvSpPr>
      <xdr:spPr>
        <a:xfrm>
          <a:off x="14389744"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59707</xdr:rowOff>
    </xdr:from>
    <xdr:ext cx="405111" cy="259045"/>
    <xdr:sp macro="" textlink="">
      <xdr:nvSpPr>
        <xdr:cNvPr id="569" name="n_3aveValue【消防施設】&#10;有形固定資産減価償却率">
          <a:extLst>
            <a:ext uri="{FF2B5EF4-FFF2-40B4-BE49-F238E27FC236}">
              <a16:creationId xmlns:a16="http://schemas.microsoft.com/office/drawing/2014/main" id="{8781D3E3-3FDF-42FB-8F59-D3A4B3B24A65}"/>
            </a:ext>
          </a:extLst>
        </xdr:cNvPr>
        <xdr:cNvSpPr txBox="1"/>
      </xdr:nvSpPr>
      <xdr:spPr>
        <a:xfrm>
          <a:off x="13500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64788</xdr:rowOff>
    </xdr:from>
    <xdr:ext cx="405111" cy="259045"/>
    <xdr:sp macro="" textlink="">
      <xdr:nvSpPr>
        <xdr:cNvPr id="570" name="n_4aveValue【消防施設】&#10;有形固定資産減価償却率">
          <a:extLst>
            <a:ext uri="{FF2B5EF4-FFF2-40B4-BE49-F238E27FC236}">
              <a16:creationId xmlns:a16="http://schemas.microsoft.com/office/drawing/2014/main" id="{C85FB749-A42F-46DE-B7BA-359D76A86DA7}"/>
            </a:ext>
          </a:extLst>
        </xdr:cNvPr>
        <xdr:cNvSpPr txBox="1"/>
      </xdr:nvSpPr>
      <xdr:spPr>
        <a:xfrm>
          <a:off x="12611744" y="1412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135907</xdr:rowOff>
    </xdr:from>
    <xdr:ext cx="405111" cy="259045"/>
    <xdr:sp macro="" textlink="">
      <xdr:nvSpPr>
        <xdr:cNvPr id="571" name="n_1mainValue【消防施設】&#10;有形固定資産減価償却率">
          <a:extLst>
            <a:ext uri="{FF2B5EF4-FFF2-40B4-BE49-F238E27FC236}">
              <a16:creationId xmlns:a16="http://schemas.microsoft.com/office/drawing/2014/main" id="{205DE5FE-71DF-47AF-B6A0-EC6D49132C8C}"/>
            </a:ext>
          </a:extLst>
        </xdr:cNvPr>
        <xdr:cNvSpPr txBox="1"/>
      </xdr:nvSpPr>
      <xdr:spPr>
        <a:xfrm>
          <a:off x="15266044" y="1385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101616</xdr:rowOff>
    </xdr:from>
    <xdr:ext cx="405111" cy="259045"/>
    <xdr:sp macro="" textlink="">
      <xdr:nvSpPr>
        <xdr:cNvPr id="572" name="n_2mainValue【消防施設】&#10;有形固定資産減価償却率">
          <a:extLst>
            <a:ext uri="{FF2B5EF4-FFF2-40B4-BE49-F238E27FC236}">
              <a16:creationId xmlns:a16="http://schemas.microsoft.com/office/drawing/2014/main" id="{1C4511B3-A6F0-4108-BB16-B5DC47A5FA1C}"/>
            </a:ext>
          </a:extLst>
        </xdr:cNvPr>
        <xdr:cNvSpPr txBox="1"/>
      </xdr:nvSpPr>
      <xdr:spPr>
        <a:xfrm>
          <a:off x="14389744" y="1381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53357</xdr:rowOff>
    </xdr:from>
    <xdr:ext cx="405111" cy="259045"/>
    <xdr:sp macro="" textlink="">
      <xdr:nvSpPr>
        <xdr:cNvPr id="573" name="n_3mainValue【消防施設】&#10;有形固定資産減価償却率">
          <a:extLst>
            <a:ext uri="{FF2B5EF4-FFF2-40B4-BE49-F238E27FC236}">
              <a16:creationId xmlns:a16="http://schemas.microsoft.com/office/drawing/2014/main" id="{F9D999C0-0F78-44B3-BCF2-E1837B956B12}"/>
            </a:ext>
          </a:extLst>
        </xdr:cNvPr>
        <xdr:cNvSpPr txBox="1"/>
      </xdr:nvSpPr>
      <xdr:spPr>
        <a:xfrm>
          <a:off x="135007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73041</xdr:rowOff>
    </xdr:from>
    <xdr:ext cx="405111" cy="259045"/>
    <xdr:sp macro="" textlink="">
      <xdr:nvSpPr>
        <xdr:cNvPr id="574" name="n_4mainValue【消防施設】&#10;有形固定資産減価償却率">
          <a:extLst>
            <a:ext uri="{FF2B5EF4-FFF2-40B4-BE49-F238E27FC236}">
              <a16:creationId xmlns:a16="http://schemas.microsoft.com/office/drawing/2014/main" id="{157F4A6D-1EA6-47F3-94BE-1AA3083FCCAC}"/>
            </a:ext>
          </a:extLst>
        </xdr:cNvPr>
        <xdr:cNvSpPr txBox="1"/>
      </xdr:nvSpPr>
      <xdr:spPr>
        <a:xfrm>
          <a:off x="12611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5" name="正方形/長方形 574">
          <a:extLst>
            <a:ext uri="{FF2B5EF4-FFF2-40B4-BE49-F238E27FC236}">
              <a16:creationId xmlns:a16="http://schemas.microsoft.com/office/drawing/2014/main" id="{EF3F4E84-7DF3-4BBA-8189-A49897F11EB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6" name="正方形/長方形 575">
          <a:extLst>
            <a:ext uri="{FF2B5EF4-FFF2-40B4-BE49-F238E27FC236}">
              <a16:creationId xmlns:a16="http://schemas.microsoft.com/office/drawing/2014/main" id="{EF988AF1-C36C-456F-93EC-6804EE3E2E7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7" name="正方形/長方形 576">
          <a:extLst>
            <a:ext uri="{FF2B5EF4-FFF2-40B4-BE49-F238E27FC236}">
              <a16:creationId xmlns:a16="http://schemas.microsoft.com/office/drawing/2014/main" id="{AA119A3F-88E6-40E4-B3F0-D84DC9FD3DC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8" name="正方形/長方形 577">
          <a:extLst>
            <a:ext uri="{FF2B5EF4-FFF2-40B4-BE49-F238E27FC236}">
              <a16:creationId xmlns:a16="http://schemas.microsoft.com/office/drawing/2014/main" id="{EE476E9F-85C3-4850-94E2-3F5935C1D7D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9" name="正方形/長方形 578">
          <a:extLst>
            <a:ext uri="{FF2B5EF4-FFF2-40B4-BE49-F238E27FC236}">
              <a16:creationId xmlns:a16="http://schemas.microsoft.com/office/drawing/2014/main" id="{C3357B5B-50E4-47DB-A8A8-76E420A47E5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0" name="正方形/長方形 579">
          <a:extLst>
            <a:ext uri="{FF2B5EF4-FFF2-40B4-BE49-F238E27FC236}">
              <a16:creationId xmlns:a16="http://schemas.microsoft.com/office/drawing/2014/main" id="{1F1F398E-E224-419B-B8D3-5074319E6A5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1" name="正方形/長方形 580">
          <a:extLst>
            <a:ext uri="{FF2B5EF4-FFF2-40B4-BE49-F238E27FC236}">
              <a16:creationId xmlns:a16="http://schemas.microsoft.com/office/drawing/2014/main" id="{9FF9721C-6044-4A5F-A708-679E0B3CC31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2" name="正方形/長方形 581">
          <a:extLst>
            <a:ext uri="{FF2B5EF4-FFF2-40B4-BE49-F238E27FC236}">
              <a16:creationId xmlns:a16="http://schemas.microsoft.com/office/drawing/2014/main" id="{17A682C1-B53F-49AA-B2A6-E3B3FFBA8B2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3" name="テキスト ボックス 582">
          <a:extLst>
            <a:ext uri="{FF2B5EF4-FFF2-40B4-BE49-F238E27FC236}">
              <a16:creationId xmlns:a16="http://schemas.microsoft.com/office/drawing/2014/main" id="{2E2AB5A0-C318-486F-9BB0-FBD10D87E75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4" name="直線コネクタ 583">
          <a:extLst>
            <a:ext uri="{FF2B5EF4-FFF2-40B4-BE49-F238E27FC236}">
              <a16:creationId xmlns:a16="http://schemas.microsoft.com/office/drawing/2014/main" id="{45FC40E1-4B08-43BF-B591-ED5E8F794F9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5" name="直線コネクタ 584">
          <a:extLst>
            <a:ext uri="{FF2B5EF4-FFF2-40B4-BE49-F238E27FC236}">
              <a16:creationId xmlns:a16="http://schemas.microsoft.com/office/drawing/2014/main" id="{05B76EF9-C51F-4D0B-BC11-EC28734A929A}"/>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6" name="テキスト ボックス 585">
          <a:extLst>
            <a:ext uri="{FF2B5EF4-FFF2-40B4-BE49-F238E27FC236}">
              <a16:creationId xmlns:a16="http://schemas.microsoft.com/office/drawing/2014/main" id="{45089904-8F2D-4E16-9FEB-CDD2ADF37AA2}"/>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7" name="直線コネクタ 586">
          <a:extLst>
            <a:ext uri="{FF2B5EF4-FFF2-40B4-BE49-F238E27FC236}">
              <a16:creationId xmlns:a16="http://schemas.microsoft.com/office/drawing/2014/main" id="{7F6CA6E5-65CA-48E7-9699-5AA30C5A912A}"/>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8" name="テキスト ボックス 587">
          <a:extLst>
            <a:ext uri="{FF2B5EF4-FFF2-40B4-BE49-F238E27FC236}">
              <a16:creationId xmlns:a16="http://schemas.microsoft.com/office/drawing/2014/main" id="{EEFAD743-2262-429B-A4D7-DE7B183392E2}"/>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9" name="直線コネクタ 588">
          <a:extLst>
            <a:ext uri="{FF2B5EF4-FFF2-40B4-BE49-F238E27FC236}">
              <a16:creationId xmlns:a16="http://schemas.microsoft.com/office/drawing/2014/main" id="{F2E8E519-68EE-46B7-A240-01FDE3F0B5D7}"/>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0" name="テキスト ボックス 589">
          <a:extLst>
            <a:ext uri="{FF2B5EF4-FFF2-40B4-BE49-F238E27FC236}">
              <a16:creationId xmlns:a16="http://schemas.microsoft.com/office/drawing/2014/main" id="{B8171E2F-5AAA-4A2E-93BF-EECD9CCDD4ED}"/>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1" name="直線コネクタ 590">
          <a:extLst>
            <a:ext uri="{FF2B5EF4-FFF2-40B4-BE49-F238E27FC236}">
              <a16:creationId xmlns:a16="http://schemas.microsoft.com/office/drawing/2014/main" id="{FF7CAE7E-2255-4B59-8C54-2F28E0815EC6}"/>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2" name="テキスト ボックス 591">
          <a:extLst>
            <a:ext uri="{FF2B5EF4-FFF2-40B4-BE49-F238E27FC236}">
              <a16:creationId xmlns:a16="http://schemas.microsoft.com/office/drawing/2014/main" id="{BB7A9737-EAFA-431D-909B-F56E9DD8EC67}"/>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3" name="直線コネクタ 592">
          <a:extLst>
            <a:ext uri="{FF2B5EF4-FFF2-40B4-BE49-F238E27FC236}">
              <a16:creationId xmlns:a16="http://schemas.microsoft.com/office/drawing/2014/main" id="{5B38CFD4-7289-43F8-8E26-973CAA5445A4}"/>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4" name="テキスト ボックス 593">
          <a:extLst>
            <a:ext uri="{FF2B5EF4-FFF2-40B4-BE49-F238E27FC236}">
              <a16:creationId xmlns:a16="http://schemas.microsoft.com/office/drawing/2014/main" id="{489C80E7-EF06-44C8-844C-E7952FA6A56E}"/>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5" name="直線コネクタ 594">
          <a:extLst>
            <a:ext uri="{FF2B5EF4-FFF2-40B4-BE49-F238E27FC236}">
              <a16:creationId xmlns:a16="http://schemas.microsoft.com/office/drawing/2014/main" id="{F5562121-7231-4DCF-AA86-541B09BA16D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6" name="テキスト ボックス 595">
          <a:extLst>
            <a:ext uri="{FF2B5EF4-FFF2-40B4-BE49-F238E27FC236}">
              <a16:creationId xmlns:a16="http://schemas.microsoft.com/office/drawing/2014/main" id="{99CA87EC-FADA-41C9-81C7-AD55AA75BE9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7" name="【消防施設】&#10;一人当たり面積グラフ枠">
          <a:extLst>
            <a:ext uri="{FF2B5EF4-FFF2-40B4-BE49-F238E27FC236}">
              <a16:creationId xmlns:a16="http://schemas.microsoft.com/office/drawing/2014/main" id="{169A1DAE-CCC0-4508-9C30-07F59392840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140970</xdr:rowOff>
    </xdr:from>
    <xdr:to>
      <xdr:col>116</xdr:col>
      <xdr:colOff>62864</xdr:colOff>
      <xdr:row>86</xdr:row>
      <xdr:rowOff>99061</xdr:rowOff>
    </xdr:to>
    <xdr:cxnSp macro="">
      <xdr:nvCxnSpPr>
        <xdr:cNvPr id="598" name="直線コネクタ 597">
          <a:extLst>
            <a:ext uri="{FF2B5EF4-FFF2-40B4-BE49-F238E27FC236}">
              <a16:creationId xmlns:a16="http://schemas.microsoft.com/office/drawing/2014/main" id="{357F7F2A-CFC1-4FFF-8418-ADBF1487DFDD}"/>
            </a:ext>
          </a:extLst>
        </xdr:cNvPr>
        <xdr:cNvCxnSpPr/>
      </xdr:nvCxnSpPr>
      <xdr:spPr>
        <a:xfrm flipV="1">
          <a:off x="22160864" y="13342620"/>
          <a:ext cx="0" cy="1501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599" name="【消防施設】&#10;一人当たり面積最小値テキスト">
          <a:extLst>
            <a:ext uri="{FF2B5EF4-FFF2-40B4-BE49-F238E27FC236}">
              <a16:creationId xmlns:a16="http://schemas.microsoft.com/office/drawing/2014/main" id="{DBBACBF6-1C2C-4A6A-9C83-0286B01854FD}"/>
            </a:ext>
          </a:extLst>
        </xdr:cNvPr>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600" name="直線コネクタ 599">
          <a:extLst>
            <a:ext uri="{FF2B5EF4-FFF2-40B4-BE49-F238E27FC236}">
              <a16:creationId xmlns:a16="http://schemas.microsoft.com/office/drawing/2014/main" id="{DB474191-A56F-4FEA-8C0C-F6CB02249CCF}"/>
            </a:ext>
          </a:extLst>
        </xdr:cNvPr>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87647</xdr:rowOff>
    </xdr:from>
    <xdr:ext cx="469744" cy="259045"/>
    <xdr:sp macro="" textlink="">
      <xdr:nvSpPr>
        <xdr:cNvPr id="601" name="【消防施設】&#10;一人当たり面積最大値テキスト">
          <a:extLst>
            <a:ext uri="{FF2B5EF4-FFF2-40B4-BE49-F238E27FC236}">
              <a16:creationId xmlns:a16="http://schemas.microsoft.com/office/drawing/2014/main" id="{72726F87-7B5D-4822-A9D3-A1C1D46B9C87}"/>
            </a:ext>
          </a:extLst>
        </xdr:cNvPr>
        <xdr:cNvSpPr txBox="1"/>
      </xdr:nvSpPr>
      <xdr:spPr>
        <a:xfrm>
          <a:off x="22199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140970</xdr:rowOff>
    </xdr:from>
    <xdr:to>
      <xdr:col>116</xdr:col>
      <xdr:colOff>152400</xdr:colOff>
      <xdr:row>77</xdr:row>
      <xdr:rowOff>140970</xdr:rowOff>
    </xdr:to>
    <xdr:cxnSp macro="">
      <xdr:nvCxnSpPr>
        <xdr:cNvPr id="602" name="直線コネクタ 601">
          <a:extLst>
            <a:ext uri="{FF2B5EF4-FFF2-40B4-BE49-F238E27FC236}">
              <a16:creationId xmlns:a16="http://schemas.microsoft.com/office/drawing/2014/main" id="{73897CBE-D59B-4340-AF74-8827E9FFD4FC}"/>
            </a:ext>
          </a:extLst>
        </xdr:cNvPr>
        <xdr:cNvCxnSpPr/>
      </xdr:nvCxnSpPr>
      <xdr:spPr>
        <a:xfrm>
          <a:off x="22072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27322</xdr:rowOff>
    </xdr:from>
    <xdr:ext cx="469744" cy="259045"/>
    <xdr:sp macro="" textlink="">
      <xdr:nvSpPr>
        <xdr:cNvPr id="603" name="【消防施設】&#10;一人当たり面積平均値テキスト">
          <a:extLst>
            <a:ext uri="{FF2B5EF4-FFF2-40B4-BE49-F238E27FC236}">
              <a16:creationId xmlns:a16="http://schemas.microsoft.com/office/drawing/2014/main" id="{10ACC74D-6534-469E-94EB-928C498BA146}"/>
            </a:ext>
          </a:extLst>
        </xdr:cNvPr>
        <xdr:cNvSpPr txBox="1"/>
      </xdr:nvSpPr>
      <xdr:spPr>
        <a:xfrm>
          <a:off x="22199600" y="14257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4445</xdr:rowOff>
    </xdr:from>
    <xdr:to>
      <xdr:col>116</xdr:col>
      <xdr:colOff>114300</xdr:colOff>
      <xdr:row>84</xdr:row>
      <xdr:rowOff>106045</xdr:rowOff>
    </xdr:to>
    <xdr:sp macro="" textlink="">
      <xdr:nvSpPr>
        <xdr:cNvPr id="604" name="フローチャート: 判断 603">
          <a:extLst>
            <a:ext uri="{FF2B5EF4-FFF2-40B4-BE49-F238E27FC236}">
              <a16:creationId xmlns:a16="http://schemas.microsoft.com/office/drawing/2014/main" id="{D3673E8E-610C-413B-B780-808BD7F0A150}"/>
            </a:ext>
          </a:extLst>
        </xdr:cNvPr>
        <xdr:cNvSpPr/>
      </xdr:nvSpPr>
      <xdr:spPr>
        <a:xfrm>
          <a:off x="22110700" y="1440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168275</xdr:rowOff>
    </xdr:from>
    <xdr:to>
      <xdr:col>112</xdr:col>
      <xdr:colOff>38100</xdr:colOff>
      <xdr:row>84</xdr:row>
      <xdr:rowOff>98425</xdr:rowOff>
    </xdr:to>
    <xdr:sp macro="" textlink="">
      <xdr:nvSpPr>
        <xdr:cNvPr id="605" name="フローチャート: 判断 604">
          <a:extLst>
            <a:ext uri="{FF2B5EF4-FFF2-40B4-BE49-F238E27FC236}">
              <a16:creationId xmlns:a16="http://schemas.microsoft.com/office/drawing/2014/main" id="{D3220165-0896-45E5-B42E-97FDD9CC99E7}"/>
            </a:ext>
          </a:extLst>
        </xdr:cNvPr>
        <xdr:cNvSpPr/>
      </xdr:nvSpPr>
      <xdr:spPr>
        <a:xfrm>
          <a:off x="21272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606" name="フローチャート: 判断 605">
          <a:extLst>
            <a:ext uri="{FF2B5EF4-FFF2-40B4-BE49-F238E27FC236}">
              <a16:creationId xmlns:a16="http://schemas.microsoft.com/office/drawing/2014/main" id="{EA53743C-91CA-4EDB-8487-CE498846A887}"/>
            </a:ext>
          </a:extLst>
        </xdr:cNvPr>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636</xdr:rowOff>
    </xdr:from>
    <xdr:to>
      <xdr:col>102</xdr:col>
      <xdr:colOff>165100</xdr:colOff>
      <xdr:row>84</xdr:row>
      <xdr:rowOff>102236</xdr:rowOff>
    </xdr:to>
    <xdr:sp macro="" textlink="">
      <xdr:nvSpPr>
        <xdr:cNvPr id="607" name="フローチャート: 判断 606">
          <a:extLst>
            <a:ext uri="{FF2B5EF4-FFF2-40B4-BE49-F238E27FC236}">
              <a16:creationId xmlns:a16="http://schemas.microsoft.com/office/drawing/2014/main" id="{51EF8AA4-3512-4623-9775-91685C5A2413}"/>
            </a:ext>
          </a:extLst>
        </xdr:cNvPr>
        <xdr:cNvSpPr/>
      </xdr:nvSpPr>
      <xdr:spPr>
        <a:xfrm>
          <a:off x="19494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38736</xdr:rowOff>
    </xdr:from>
    <xdr:to>
      <xdr:col>98</xdr:col>
      <xdr:colOff>38100</xdr:colOff>
      <xdr:row>84</xdr:row>
      <xdr:rowOff>140336</xdr:rowOff>
    </xdr:to>
    <xdr:sp macro="" textlink="">
      <xdr:nvSpPr>
        <xdr:cNvPr id="608" name="フローチャート: 判断 607">
          <a:extLst>
            <a:ext uri="{FF2B5EF4-FFF2-40B4-BE49-F238E27FC236}">
              <a16:creationId xmlns:a16="http://schemas.microsoft.com/office/drawing/2014/main" id="{421F4088-99CD-442B-BB73-FF6866A0B9FB}"/>
            </a:ext>
          </a:extLst>
        </xdr:cNvPr>
        <xdr:cNvSpPr/>
      </xdr:nvSpPr>
      <xdr:spPr>
        <a:xfrm>
          <a:off x="18605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3248E769-7874-4192-AAAA-A3B9791A225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55C5B72B-B1F9-4613-8AFF-96947C34029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F5083CA1-B75E-4B81-99E8-C4B3ABA0552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695B982A-3D5B-4A2D-B0A2-DBDAB54110E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D8315347-CE93-4908-9CE7-E237B406F45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10161</xdr:rowOff>
    </xdr:from>
    <xdr:to>
      <xdr:col>116</xdr:col>
      <xdr:colOff>114300</xdr:colOff>
      <xdr:row>84</xdr:row>
      <xdr:rowOff>111761</xdr:rowOff>
    </xdr:to>
    <xdr:sp macro="" textlink="">
      <xdr:nvSpPr>
        <xdr:cNvPr id="614" name="楕円 613">
          <a:extLst>
            <a:ext uri="{FF2B5EF4-FFF2-40B4-BE49-F238E27FC236}">
              <a16:creationId xmlns:a16="http://schemas.microsoft.com/office/drawing/2014/main" id="{4B3824CD-A457-4FFE-B8E7-A58AB5532F6A}"/>
            </a:ext>
          </a:extLst>
        </xdr:cNvPr>
        <xdr:cNvSpPr/>
      </xdr:nvSpPr>
      <xdr:spPr>
        <a:xfrm>
          <a:off x="221107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160038</xdr:rowOff>
    </xdr:from>
    <xdr:ext cx="469744" cy="259045"/>
    <xdr:sp macro="" textlink="">
      <xdr:nvSpPr>
        <xdr:cNvPr id="615" name="【消防施設】&#10;一人当たり面積該当値テキスト">
          <a:extLst>
            <a:ext uri="{FF2B5EF4-FFF2-40B4-BE49-F238E27FC236}">
              <a16:creationId xmlns:a16="http://schemas.microsoft.com/office/drawing/2014/main" id="{B63AD9B0-27A4-4162-A653-F72C95EE49D3}"/>
            </a:ext>
          </a:extLst>
        </xdr:cNvPr>
        <xdr:cNvSpPr txBox="1"/>
      </xdr:nvSpPr>
      <xdr:spPr>
        <a:xfrm>
          <a:off x="22199600"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74930</xdr:rowOff>
    </xdr:from>
    <xdr:to>
      <xdr:col>112</xdr:col>
      <xdr:colOff>38100</xdr:colOff>
      <xdr:row>85</xdr:row>
      <xdr:rowOff>5080</xdr:rowOff>
    </xdr:to>
    <xdr:sp macro="" textlink="">
      <xdr:nvSpPr>
        <xdr:cNvPr id="616" name="楕円 615">
          <a:extLst>
            <a:ext uri="{FF2B5EF4-FFF2-40B4-BE49-F238E27FC236}">
              <a16:creationId xmlns:a16="http://schemas.microsoft.com/office/drawing/2014/main" id="{C0C97698-E898-4C20-A3EE-E53E4F728619}"/>
            </a:ext>
          </a:extLst>
        </xdr:cNvPr>
        <xdr:cNvSpPr/>
      </xdr:nvSpPr>
      <xdr:spPr>
        <a:xfrm>
          <a:off x="21272500" y="1447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60961</xdr:rowOff>
    </xdr:from>
    <xdr:to>
      <xdr:col>116</xdr:col>
      <xdr:colOff>63500</xdr:colOff>
      <xdr:row>84</xdr:row>
      <xdr:rowOff>125730</xdr:rowOff>
    </xdr:to>
    <xdr:cxnSp macro="">
      <xdr:nvCxnSpPr>
        <xdr:cNvPr id="617" name="直線コネクタ 616">
          <a:extLst>
            <a:ext uri="{FF2B5EF4-FFF2-40B4-BE49-F238E27FC236}">
              <a16:creationId xmlns:a16="http://schemas.microsoft.com/office/drawing/2014/main" id="{B0B21F0D-5F56-49FC-9648-AD8F9D7A3E36}"/>
            </a:ext>
          </a:extLst>
        </xdr:cNvPr>
        <xdr:cNvCxnSpPr/>
      </xdr:nvCxnSpPr>
      <xdr:spPr>
        <a:xfrm flipV="1">
          <a:off x="21323300" y="14462761"/>
          <a:ext cx="838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93980</xdr:rowOff>
    </xdr:from>
    <xdr:to>
      <xdr:col>107</xdr:col>
      <xdr:colOff>101600</xdr:colOff>
      <xdr:row>85</xdr:row>
      <xdr:rowOff>24130</xdr:rowOff>
    </xdr:to>
    <xdr:sp macro="" textlink="">
      <xdr:nvSpPr>
        <xdr:cNvPr id="618" name="楕円 617">
          <a:extLst>
            <a:ext uri="{FF2B5EF4-FFF2-40B4-BE49-F238E27FC236}">
              <a16:creationId xmlns:a16="http://schemas.microsoft.com/office/drawing/2014/main" id="{73D95C3E-2375-433F-92F1-CB39B63ED139}"/>
            </a:ext>
          </a:extLst>
        </xdr:cNvPr>
        <xdr:cNvSpPr/>
      </xdr:nvSpPr>
      <xdr:spPr>
        <a:xfrm>
          <a:off x="203835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125730</xdr:rowOff>
    </xdr:from>
    <xdr:to>
      <xdr:col>111</xdr:col>
      <xdr:colOff>177800</xdr:colOff>
      <xdr:row>84</xdr:row>
      <xdr:rowOff>144780</xdr:rowOff>
    </xdr:to>
    <xdr:cxnSp macro="">
      <xdr:nvCxnSpPr>
        <xdr:cNvPr id="619" name="直線コネクタ 618">
          <a:extLst>
            <a:ext uri="{FF2B5EF4-FFF2-40B4-BE49-F238E27FC236}">
              <a16:creationId xmlns:a16="http://schemas.microsoft.com/office/drawing/2014/main" id="{6F8775BC-00AD-4743-AC8F-8CFF08F2FC17}"/>
            </a:ext>
          </a:extLst>
        </xdr:cNvPr>
        <xdr:cNvCxnSpPr/>
      </xdr:nvCxnSpPr>
      <xdr:spPr>
        <a:xfrm flipV="1">
          <a:off x="20434300" y="145275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88264</xdr:rowOff>
    </xdr:from>
    <xdr:to>
      <xdr:col>102</xdr:col>
      <xdr:colOff>165100</xdr:colOff>
      <xdr:row>85</xdr:row>
      <xdr:rowOff>18414</xdr:rowOff>
    </xdr:to>
    <xdr:sp macro="" textlink="">
      <xdr:nvSpPr>
        <xdr:cNvPr id="620" name="楕円 619">
          <a:extLst>
            <a:ext uri="{FF2B5EF4-FFF2-40B4-BE49-F238E27FC236}">
              <a16:creationId xmlns:a16="http://schemas.microsoft.com/office/drawing/2014/main" id="{1641D004-622B-42C2-93E6-615C394DAA58}"/>
            </a:ext>
          </a:extLst>
        </xdr:cNvPr>
        <xdr:cNvSpPr/>
      </xdr:nvSpPr>
      <xdr:spPr>
        <a:xfrm>
          <a:off x="19494500" y="1449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139064</xdr:rowOff>
    </xdr:from>
    <xdr:to>
      <xdr:col>107</xdr:col>
      <xdr:colOff>50800</xdr:colOff>
      <xdr:row>84</xdr:row>
      <xdr:rowOff>144780</xdr:rowOff>
    </xdr:to>
    <xdr:cxnSp macro="">
      <xdr:nvCxnSpPr>
        <xdr:cNvPr id="621" name="直線コネクタ 620">
          <a:extLst>
            <a:ext uri="{FF2B5EF4-FFF2-40B4-BE49-F238E27FC236}">
              <a16:creationId xmlns:a16="http://schemas.microsoft.com/office/drawing/2014/main" id="{1AE43F47-877E-43DF-8A65-5446A1139BBC}"/>
            </a:ext>
          </a:extLst>
        </xdr:cNvPr>
        <xdr:cNvCxnSpPr/>
      </xdr:nvCxnSpPr>
      <xdr:spPr>
        <a:xfrm>
          <a:off x="19545300" y="1454086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27305</xdr:rowOff>
    </xdr:from>
    <xdr:to>
      <xdr:col>98</xdr:col>
      <xdr:colOff>38100</xdr:colOff>
      <xdr:row>85</xdr:row>
      <xdr:rowOff>128905</xdr:rowOff>
    </xdr:to>
    <xdr:sp macro="" textlink="">
      <xdr:nvSpPr>
        <xdr:cNvPr id="622" name="楕円 621">
          <a:extLst>
            <a:ext uri="{FF2B5EF4-FFF2-40B4-BE49-F238E27FC236}">
              <a16:creationId xmlns:a16="http://schemas.microsoft.com/office/drawing/2014/main" id="{45971FD9-E4AD-4F72-B2BC-A24A8DE7738A}"/>
            </a:ext>
          </a:extLst>
        </xdr:cNvPr>
        <xdr:cNvSpPr/>
      </xdr:nvSpPr>
      <xdr:spPr>
        <a:xfrm>
          <a:off x="18605500" y="1460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139064</xdr:rowOff>
    </xdr:from>
    <xdr:to>
      <xdr:col>102</xdr:col>
      <xdr:colOff>114300</xdr:colOff>
      <xdr:row>85</xdr:row>
      <xdr:rowOff>78105</xdr:rowOff>
    </xdr:to>
    <xdr:cxnSp macro="">
      <xdr:nvCxnSpPr>
        <xdr:cNvPr id="623" name="直線コネクタ 622">
          <a:extLst>
            <a:ext uri="{FF2B5EF4-FFF2-40B4-BE49-F238E27FC236}">
              <a16:creationId xmlns:a16="http://schemas.microsoft.com/office/drawing/2014/main" id="{1BBC9262-20A7-49EA-A7EF-6E4468B8661C}"/>
            </a:ext>
          </a:extLst>
        </xdr:cNvPr>
        <xdr:cNvCxnSpPr/>
      </xdr:nvCxnSpPr>
      <xdr:spPr>
        <a:xfrm flipV="1">
          <a:off x="18656300" y="14540864"/>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114952</xdr:rowOff>
    </xdr:from>
    <xdr:ext cx="469744" cy="259045"/>
    <xdr:sp macro="" textlink="">
      <xdr:nvSpPr>
        <xdr:cNvPr id="624" name="n_1aveValue【消防施設】&#10;一人当たり面積">
          <a:extLst>
            <a:ext uri="{FF2B5EF4-FFF2-40B4-BE49-F238E27FC236}">
              <a16:creationId xmlns:a16="http://schemas.microsoft.com/office/drawing/2014/main" id="{73C3C28A-454F-476D-8914-EE3AADC4F35D}"/>
            </a:ext>
          </a:extLst>
        </xdr:cNvPr>
        <xdr:cNvSpPr txBox="1"/>
      </xdr:nvSpPr>
      <xdr:spPr>
        <a:xfrm>
          <a:off x="21075727" y="1417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625" name="n_2aveValue【消防施設】&#10;一人当たり面積">
          <a:extLst>
            <a:ext uri="{FF2B5EF4-FFF2-40B4-BE49-F238E27FC236}">
              <a16:creationId xmlns:a16="http://schemas.microsoft.com/office/drawing/2014/main" id="{0E3DBBCF-18F7-4FC5-BCC5-AE9A277E6D0F}"/>
            </a:ext>
          </a:extLst>
        </xdr:cNvPr>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118763</xdr:rowOff>
    </xdr:from>
    <xdr:ext cx="469744" cy="259045"/>
    <xdr:sp macro="" textlink="">
      <xdr:nvSpPr>
        <xdr:cNvPr id="626" name="n_3aveValue【消防施設】&#10;一人当たり面積">
          <a:extLst>
            <a:ext uri="{FF2B5EF4-FFF2-40B4-BE49-F238E27FC236}">
              <a16:creationId xmlns:a16="http://schemas.microsoft.com/office/drawing/2014/main" id="{34BA2ADD-7962-4D7E-A571-195F1716F8DD}"/>
            </a:ext>
          </a:extLst>
        </xdr:cNvPr>
        <xdr:cNvSpPr txBox="1"/>
      </xdr:nvSpPr>
      <xdr:spPr>
        <a:xfrm>
          <a:off x="19310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156863</xdr:rowOff>
    </xdr:from>
    <xdr:ext cx="469744" cy="259045"/>
    <xdr:sp macro="" textlink="">
      <xdr:nvSpPr>
        <xdr:cNvPr id="627" name="n_4aveValue【消防施設】&#10;一人当たり面積">
          <a:extLst>
            <a:ext uri="{FF2B5EF4-FFF2-40B4-BE49-F238E27FC236}">
              <a16:creationId xmlns:a16="http://schemas.microsoft.com/office/drawing/2014/main" id="{4ECE6BD3-1840-402F-B989-AB0DE1EFECD4}"/>
            </a:ext>
          </a:extLst>
        </xdr:cNvPr>
        <xdr:cNvSpPr txBox="1"/>
      </xdr:nvSpPr>
      <xdr:spPr>
        <a:xfrm>
          <a:off x="18421427" y="142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167657</xdr:rowOff>
    </xdr:from>
    <xdr:ext cx="469744" cy="259045"/>
    <xdr:sp macro="" textlink="">
      <xdr:nvSpPr>
        <xdr:cNvPr id="628" name="n_1mainValue【消防施設】&#10;一人当たり面積">
          <a:extLst>
            <a:ext uri="{FF2B5EF4-FFF2-40B4-BE49-F238E27FC236}">
              <a16:creationId xmlns:a16="http://schemas.microsoft.com/office/drawing/2014/main" id="{5E24B8DD-34A7-450C-B75C-28173E1FBFF6}"/>
            </a:ext>
          </a:extLst>
        </xdr:cNvPr>
        <xdr:cNvSpPr txBox="1"/>
      </xdr:nvSpPr>
      <xdr:spPr>
        <a:xfrm>
          <a:off x="21075727" y="1456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15257</xdr:rowOff>
    </xdr:from>
    <xdr:ext cx="469744" cy="259045"/>
    <xdr:sp macro="" textlink="">
      <xdr:nvSpPr>
        <xdr:cNvPr id="629" name="n_2mainValue【消防施設】&#10;一人当たり面積">
          <a:extLst>
            <a:ext uri="{FF2B5EF4-FFF2-40B4-BE49-F238E27FC236}">
              <a16:creationId xmlns:a16="http://schemas.microsoft.com/office/drawing/2014/main" id="{4D1EEB0E-07AF-49BA-885E-D47ECDC378C6}"/>
            </a:ext>
          </a:extLst>
        </xdr:cNvPr>
        <xdr:cNvSpPr txBox="1"/>
      </xdr:nvSpPr>
      <xdr:spPr>
        <a:xfrm>
          <a:off x="20199427" y="1458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9541</xdr:rowOff>
    </xdr:from>
    <xdr:ext cx="469744" cy="259045"/>
    <xdr:sp macro="" textlink="">
      <xdr:nvSpPr>
        <xdr:cNvPr id="630" name="n_3mainValue【消防施設】&#10;一人当たり面積">
          <a:extLst>
            <a:ext uri="{FF2B5EF4-FFF2-40B4-BE49-F238E27FC236}">
              <a16:creationId xmlns:a16="http://schemas.microsoft.com/office/drawing/2014/main" id="{1A94A00E-50F2-4137-B07F-4E4B15A56D7A}"/>
            </a:ext>
          </a:extLst>
        </xdr:cNvPr>
        <xdr:cNvSpPr txBox="1"/>
      </xdr:nvSpPr>
      <xdr:spPr>
        <a:xfrm>
          <a:off x="19310427" y="1458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120032</xdr:rowOff>
    </xdr:from>
    <xdr:ext cx="469744" cy="259045"/>
    <xdr:sp macro="" textlink="">
      <xdr:nvSpPr>
        <xdr:cNvPr id="631" name="n_4mainValue【消防施設】&#10;一人当たり面積">
          <a:extLst>
            <a:ext uri="{FF2B5EF4-FFF2-40B4-BE49-F238E27FC236}">
              <a16:creationId xmlns:a16="http://schemas.microsoft.com/office/drawing/2014/main" id="{6862F16B-BF18-44E0-A8B4-2A84B6247631}"/>
            </a:ext>
          </a:extLst>
        </xdr:cNvPr>
        <xdr:cNvSpPr txBox="1"/>
      </xdr:nvSpPr>
      <xdr:spPr>
        <a:xfrm>
          <a:off x="18421427" y="1469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2" name="正方形/長方形 631">
          <a:extLst>
            <a:ext uri="{FF2B5EF4-FFF2-40B4-BE49-F238E27FC236}">
              <a16:creationId xmlns:a16="http://schemas.microsoft.com/office/drawing/2014/main" id="{D12624BA-B92D-4445-B184-6EB3F947801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3" name="正方形/長方形 632">
          <a:extLst>
            <a:ext uri="{FF2B5EF4-FFF2-40B4-BE49-F238E27FC236}">
              <a16:creationId xmlns:a16="http://schemas.microsoft.com/office/drawing/2014/main" id="{8E4DA34E-F564-44E0-8C00-1F024335B43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4" name="正方形/長方形 633">
          <a:extLst>
            <a:ext uri="{FF2B5EF4-FFF2-40B4-BE49-F238E27FC236}">
              <a16:creationId xmlns:a16="http://schemas.microsoft.com/office/drawing/2014/main" id="{1394FBD5-A6E2-490F-89DF-6D6773E8A16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5" name="正方形/長方形 634">
          <a:extLst>
            <a:ext uri="{FF2B5EF4-FFF2-40B4-BE49-F238E27FC236}">
              <a16:creationId xmlns:a16="http://schemas.microsoft.com/office/drawing/2014/main" id="{B4390F39-5937-40AE-8C37-3DB83BB4012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6" name="正方形/長方形 635">
          <a:extLst>
            <a:ext uri="{FF2B5EF4-FFF2-40B4-BE49-F238E27FC236}">
              <a16:creationId xmlns:a16="http://schemas.microsoft.com/office/drawing/2014/main" id="{FAE596D9-95A2-4635-82B8-01681ACF107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7" name="正方形/長方形 636">
          <a:extLst>
            <a:ext uri="{FF2B5EF4-FFF2-40B4-BE49-F238E27FC236}">
              <a16:creationId xmlns:a16="http://schemas.microsoft.com/office/drawing/2014/main" id="{F4EB6C3C-4E13-4DE0-9B4F-D6DB119315E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8" name="正方形/長方形 637">
          <a:extLst>
            <a:ext uri="{FF2B5EF4-FFF2-40B4-BE49-F238E27FC236}">
              <a16:creationId xmlns:a16="http://schemas.microsoft.com/office/drawing/2014/main" id="{2A93E8E3-F89A-4B8B-9A4F-674CC5077E2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9" name="正方形/長方形 638">
          <a:extLst>
            <a:ext uri="{FF2B5EF4-FFF2-40B4-BE49-F238E27FC236}">
              <a16:creationId xmlns:a16="http://schemas.microsoft.com/office/drawing/2014/main" id="{1D204AE8-BB9F-450D-8CAC-49482E81602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0" name="テキスト ボックス 639">
          <a:extLst>
            <a:ext uri="{FF2B5EF4-FFF2-40B4-BE49-F238E27FC236}">
              <a16:creationId xmlns:a16="http://schemas.microsoft.com/office/drawing/2014/main" id="{5AD51C8D-785F-41DA-A0EC-0ADCA96116B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1" name="直線コネクタ 640">
          <a:extLst>
            <a:ext uri="{FF2B5EF4-FFF2-40B4-BE49-F238E27FC236}">
              <a16:creationId xmlns:a16="http://schemas.microsoft.com/office/drawing/2014/main" id="{D0889B35-7304-40F9-963E-F0A8F3CD447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2" name="テキスト ボックス 641">
          <a:extLst>
            <a:ext uri="{FF2B5EF4-FFF2-40B4-BE49-F238E27FC236}">
              <a16:creationId xmlns:a16="http://schemas.microsoft.com/office/drawing/2014/main" id="{054B6770-C075-4BD9-B954-89242ED5D4A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3" name="直線コネクタ 642">
          <a:extLst>
            <a:ext uri="{FF2B5EF4-FFF2-40B4-BE49-F238E27FC236}">
              <a16:creationId xmlns:a16="http://schemas.microsoft.com/office/drawing/2014/main" id="{75031D82-4CAA-4427-9C0B-74E25A1E257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4" name="テキスト ボックス 643">
          <a:extLst>
            <a:ext uri="{FF2B5EF4-FFF2-40B4-BE49-F238E27FC236}">
              <a16:creationId xmlns:a16="http://schemas.microsoft.com/office/drawing/2014/main" id="{0E0BDC25-897F-4BDC-B592-12626E9099E3}"/>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5" name="直線コネクタ 644">
          <a:extLst>
            <a:ext uri="{FF2B5EF4-FFF2-40B4-BE49-F238E27FC236}">
              <a16:creationId xmlns:a16="http://schemas.microsoft.com/office/drawing/2014/main" id="{5E87AA9C-AB5B-4A28-9942-3161B7827A4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6" name="テキスト ボックス 645">
          <a:extLst>
            <a:ext uri="{FF2B5EF4-FFF2-40B4-BE49-F238E27FC236}">
              <a16:creationId xmlns:a16="http://schemas.microsoft.com/office/drawing/2014/main" id="{6E21A154-C3D7-498A-AB4C-F9CF6547328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7" name="直線コネクタ 646">
          <a:extLst>
            <a:ext uri="{FF2B5EF4-FFF2-40B4-BE49-F238E27FC236}">
              <a16:creationId xmlns:a16="http://schemas.microsoft.com/office/drawing/2014/main" id="{88B01427-0A02-4F65-A681-76E909E373C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8" name="テキスト ボックス 647">
          <a:extLst>
            <a:ext uri="{FF2B5EF4-FFF2-40B4-BE49-F238E27FC236}">
              <a16:creationId xmlns:a16="http://schemas.microsoft.com/office/drawing/2014/main" id="{88125736-87C3-450B-9F36-B015E30FCC3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49" name="直線コネクタ 648">
          <a:extLst>
            <a:ext uri="{FF2B5EF4-FFF2-40B4-BE49-F238E27FC236}">
              <a16:creationId xmlns:a16="http://schemas.microsoft.com/office/drawing/2014/main" id="{0D7C55F4-6F50-4F23-AF14-34500DAD46B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0" name="テキスト ボックス 649">
          <a:extLst>
            <a:ext uri="{FF2B5EF4-FFF2-40B4-BE49-F238E27FC236}">
              <a16:creationId xmlns:a16="http://schemas.microsoft.com/office/drawing/2014/main" id="{0807489D-C1FB-4B17-832A-29E43A10CDD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1" name="直線コネクタ 650">
          <a:extLst>
            <a:ext uri="{FF2B5EF4-FFF2-40B4-BE49-F238E27FC236}">
              <a16:creationId xmlns:a16="http://schemas.microsoft.com/office/drawing/2014/main" id="{7A545A23-C764-4304-BFB5-42D1EE7AD65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2" name="テキスト ボックス 651">
          <a:extLst>
            <a:ext uri="{FF2B5EF4-FFF2-40B4-BE49-F238E27FC236}">
              <a16:creationId xmlns:a16="http://schemas.microsoft.com/office/drawing/2014/main" id="{998E225D-A5C8-4330-A7C1-C035C7F4F42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3" name="直線コネクタ 652">
          <a:extLst>
            <a:ext uri="{FF2B5EF4-FFF2-40B4-BE49-F238E27FC236}">
              <a16:creationId xmlns:a16="http://schemas.microsoft.com/office/drawing/2014/main" id="{E08BB678-6AA8-4BD8-AE48-BA7A8B7A99C9}"/>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4" name="テキスト ボックス 653">
          <a:extLst>
            <a:ext uri="{FF2B5EF4-FFF2-40B4-BE49-F238E27FC236}">
              <a16:creationId xmlns:a16="http://schemas.microsoft.com/office/drawing/2014/main" id="{5A1A4427-3DC7-4685-8367-57275DE4047B}"/>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5" name="直線コネクタ 654">
          <a:extLst>
            <a:ext uri="{FF2B5EF4-FFF2-40B4-BE49-F238E27FC236}">
              <a16:creationId xmlns:a16="http://schemas.microsoft.com/office/drawing/2014/main" id="{A329803B-C845-45A8-A68E-1F6E51EB2F9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6" name="【庁舎】&#10;有形固定資産減価償却率グラフ枠">
          <a:extLst>
            <a:ext uri="{FF2B5EF4-FFF2-40B4-BE49-F238E27FC236}">
              <a16:creationId xmlns:a16="http://schemas.microsoft.com/office/drawing/2014/main" id="{886DC7A6-6623-4CA8-B1D8-6C0ABA3B6F1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657" name="直線コネクタ 656">
          <a:extLst>
            <a:ext uri="{FF2B5EF4-FFF2-40B4-BE49-F238E27FC236}">
              <a16:creationId xmlns:a16="http://schemas.microsoft.com/office/drawing/2014/main" id="{8C2F446C-0830-4495-AAB7-E3C395F0B209}"/>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58" name="【庁舎】&#10;有形固定資産減価償却率最小値テキスト">
          <a:extLst>
            <a:ext uri="{FF2B5EF4-FFF2-40B4-BE49-F238E27FC236}">
              <a16:creationId xmlns:a16="http://schemas.microsoft.com/office/drawing/2014/main" id="{56BE3EAE-ACDE-4323-BAF8-E7E35DB2ABA5}"/>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59" name="直線コネクタ 658">
          <a:extLst>
            <a:ext uri="{FF2B5EF4-FFF2-40B4-BE49-F238E27FC236}">
              <a16:creationId xmlns:a16="http://schemas.microsoft.com/office/drawing/2014/main" id="{A5814F4D-8356-4A6E-8583-730880ABC658}"/>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660" name="【庁舎】&#10;有形固定資産減価償却率最大値テキスト">
          <a:extLst>
            <a:ext uri="{FF2B5EF4-FFF2-40B4-BE49-F238E27FC236}">
              <a16:creationId xmlns:a16="http://schemas.microsoft.com/office/drawing/2014/main" id="{8DA8375D-390D-4FA7-882E-2F7C4B939A69}"/>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661" name="直線コネクタ 660">
          <a:extLst>
            <a:ext uri="{FF2B5EF4-FFF2-40B4-BE49-F238E27FC236}">
              <a16:creationId xmlns:a16="http://schemas.microsoft.com/office/drawing/2014/main" id="{251BCAB2-FEF1-4557-B9A6-4E13DBDEA0B2}"/>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15620</xdr:rowOff>
    </xdr:from>
    <xdr:ext cx="405111" cy="259045"/>
    <xdr:sp macro="" textlink="">
      <xdr:nvSpPr>
        <xdr:cNvPr id="662" name="【庁舎】&#10;有形固定資産減価償却率平均値テキスト">
          <a:extLst>
            <a:ext uri="{FF2B5EF4-FFF2-40B4-BE49-F238E27FC236}">
              <a16:creationId xmlns:a16="http://schemas.microsoft.com/office/drawing/2014/main" id="{390AB21C-21C7-4C0F-9061-1E5AF48C0333}"/>
            </a:ext>
          </a:extLst>
        </xdr:cNvPr>
        <xdr:cNvSpPr txBox="1"/>
      </xdr:nvSpPr>
      <xdr:spPr>
        <a:xfrm>
          <a:off x="16357600" y="1784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164193</xdr:rowOff>
    </xdr:from>
    <xdr:to>
      <xdr:col>85</xdr:col>
      <xdr:colOff>177800</xdr:colOff>
      <xdr:row>105</xdr:row>
      <xdr:rowOff>94343</xdr:rowOff>
    </xdr:to>
    <xdr:sp macro="" textlink="">
      <xdr:nvSpPr>
        <xdr:cNvPr id="663" name="フローチャート: 判断 662">
          <a:extLst>
            <a:ext uri="{FF2B5EF4-FFF2-40B4-BE49-F238E27FC236}">
              <a16:creationId xmlns:a16="http://schemas.microsoft.com/office/drawing/2014/main" id="{D0CB9BF8-C3A6-4125-A89C-C3B1A62B048B}"/>
            </a:ext>
          </a:extLst>
        </xdr:cNvPr>
        <xdr:cNvSpPr/>
      </xdr:nvSpPr>
      <xdr:spPr>
        <a:xfrm>
          <a:off x="162687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142966</xdr:rowOff>
    </xdr:from>
    <xdr:to>
      <xdr:col>81</xdr:col>
      <xdr:colOff>101600</xdr:colOff>
      <xdr:row>105</xdr:row>
      <xdr:rowOff>73116</xdr:rowOff>
    </xdr:to>
    <xdr:sp macro="" textlink="">
      <xdr:nvSpPr>
        <xdr:cNvPr id="664" name="フローチャート: 判断 663">
          <a:extLst>
            <a:ext uri="{FF2B5EF4-FFF2-40B4-BE49-F238E27FC236}">
              <a16:creationId xmlns:a16="http://schemas.microsoft.com/office/drawing/2014/main" id="{F8976795-9363-412E-818A-38AC2BCF602E}"/>
            </a:ext>
          </a:extLst>
        </xdr:cNvPr>
        <xdr:cNvSpPr/>
      </xdr:nvSpPr>
      <xdr:spPr>
        <a:xfrm>
          <a:off x="15430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128270</xdr:rowOff>
    </xdr:from>
    <xdr:to>
      <xdr:col>76</xdr:col>
      <xdr:colOff>165100</xdr:colOff>
      <xdr:row>105</xdr:row>
      <xdr:rowOff>58420</xdr:rowOff>
    </xdr:to>
    <xdr:sp macro="" textlink="">
      <xdr:nvSpPr>
        <xdr:cNvPr id="665" name="フローチャート: 判断 664">
          <a:extLst>
            <a:ext uri="{FF2B5EF4-FFF2-40B4-BE49-F238E27FC236}">
              <a16:creationId xmlns:a16="http://schemas.microsoft.com/office/drawing/2014/main" id="{23E4907C-FC9B-48C0-A4C7-9F4C6434B9D4}"/>
            </a:ext>
          </a:extLst>
        </xdr:cNvPr>
        <xdr:cNvSpPr/>
      </xdr:nvSpPr>
      <xdr:spPr>
        <a:xfrm>
          <a:off x="14541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160927</xdr:rowOff>
    </xdr:from>
    <xdr:to>
      <xdr:col>72</xdr:col>
      <xdr:colOff>38100</xdr:colOff>
      <xdr:row>105</xdr:row>
      <xdr:rowOff>91077</xdr:rowOff>
    </xdr:to>
    <xdr:sp macro="" textlink="">
      <xdr:nvSpPr>
        <xdr:cNvPr id="666" name="フローチャート: 判断 665">
          <a:extLst>
            <a:ext uri="{FF2B5EF4-FFF2-40B4-BE49-F238E27FC236}">
              <a16:creationId xmlns:a16="http://schemas.microsoft.com/office/drawing/2014/main" id="{2461D349-75C6-4B68-BA8F-F1EA59E059E3}"/>
            </a:ext>
          </a:extLst>
        </xdr:cNvPr>
        <xdr:cNvSpPr/>
      </xdr:nvSpPr>
      <xdr:spPr>
        <a:xfrm>
          <a:off x="13652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152763</xdr:rowOff>
    </xdr:from>
    <xdr:to>
      <xdr:col>67</xdr:col>
      <xdr:colOff>101600</xdr:colOff>
      <xdr:row>105</xdr:row>
      <xdr:rowOff>82913</xdr:rowOff>
    </xdr:to>
    <xdr:sp macro="" textlink="">
      <xdr:nvSpPr>
        <xdr:cNvPr id="667" name="フローチャート: 判断 666">
          <a:extLst>
            <a:ext uri="{FF2B5EF4-FFF2-40B4-BE49-F238E27FC236}">
              <a16:creationId xmlns:a16="http://schemas.microsoft.com/office/drawing/2014/main" id="{341F472A-FDBD-47D1-A5C5-E52DE75138E0}"/>
            </a:ext>
          </a:extLst>
        </xdr:cNvPr>
        <xdr:cNvSpPr/>
      </xdr:nvSpPr>
      <xdr:spPr>
        <a:xfrm>
          <a:off x="12763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8" name="テキスト ボックス 667">
          <a:extLst>
            <a:ext uri="{FF2B5EF4-FFF2-40B4-BE49-F238E27FC236}">
              <a16:creationId xmlns:a16="http://schemas.microsoft.com/office/drawing/2014/main" id="{42F5AF6D-DB0F-41C6-9972-44184F91C4D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0FD48E9B-58BD-4B48-A3BF-2AF514C9995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650E8C59-3FA2-4853-8A9D-651F3C08303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5AAA32EB-DD0E-4EE6-B6DE-15C89133322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4F75C049-B052-48E3-AA50-56C0280A756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51526</xdr:rowOff>
    </xdr:from>
    <xdr:to>
      <xdr:col>85</xdr:col>
      <xdr:colOff>177800</xdr:colOff>
      <xdr:row>105</xdr:row>
      <xdr:rowOff>153126</xdr:rowOff>
    </xdr:to>
    <xdr:sp macro="" textlink="">
      <xdr:nvSpPr>
        <xdr:cNvPr id="673" name="楕円 672">
          <a:extLst>
            <a:ext uri="{FF2B5EF4-FFF2-40B4-BE49-F238E27FC236}">
              <a16:creationId xmlns:a16="http://schemas.microsoft.com/office/drawing/2014/main" id="{46EA627A-3279-4228-BBBD-BBCE569EB255}"/>
            </a:ext>
          </a:extLst>
        </xdr:cNvPr>
        <xdr:cNvSpPr/>
      </xdr:nvSpPr>
      <xdr:spPr>
        <a:xfrm>
          <a:off x="16268700" y="1805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29953</xdr:rowOff>
    </xdr:from>
    <xdr:ext cx="405111" cy="259045"/>
    <xdr:sp macro="" textlink="">
      <xdr:nvSpPr>
        <xdr:cNvPr id="674" name="【庁舎】&#10;有形固定資産減価償却率該当値テキスト">
          <a:extLst>
            <a:ext uri="{FF2B5EF4-FFF2-40B4-BE49-F238E27FC236}">
              <a16:creationId xmlns:a16="http://schemas.microsoft.com/office/drawing/2014/main" id="{FADD5B2B-AFDC-4B21-976F-317961751A41}"/>
            </a:ext>
          </a:extLst>
        </xdr:cNvPr>
        <xdr:cNvSpPr txBox="1"/>
      </xdr:nvSpPr>
      <xdr:spPr>
        <a:xfrm>
          <a:off x="16357600"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18869</xdr:rowOff>
    </xdr:from>
    <xdr:to>
      <xdr:col>81</xdr:col>
      <xdr:colOff>101600</xdr:colOff>
      <xdr:row>105</xdr:row>
      <xdr:rowOff>120469</xdr:rowOff>
    </xdr:to>
    <xdr:sp macro="" textlink="">
      <xdr:nvSpPr>
        <xdr:cNvPr id="675" name="楕円 674">
          <a:extLst>
            <a:ext uri="{FF2B5EF4-FFF2-40B4-BE49-F238E27FC236}">
              <a16:creationId xmlns:a16="http://schemas.microsoft.com/office/drawing/2014/main" id="{6499504D-0CF2-4191-826D-45432BA2E329}"/>
            </a:ext>
          </a:extLst>
        </xdr:cNvPr>
        <xdr:cNvSpPr/>
      </xdr:nvSpPr>
      <xdr:spPr>
        <a:xfrm>
          <a:off x="15430500" y="1802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69669</xdr:rowOff>
    </xdr:from>
    <xdr:to>
      <xdr:col>85</xdr:col>
      <xdr:colOff>127000</xdr:colOff>
      <xdr:row>105</xdr:row>
      <xdr:rowOff>102326</xdr:rowOff>
    </xdr:to>
    <xdr:cxnSp macro="">
      <xdr:nvCxnSpPr>
        <xdr:cNvPr id="676" name="直線コネクタ 675">
          <a:extLst>
            <a:ext uri="{FF2B5EF4-FFF2-40B4-BE49-F238E27FC236}">
              <a16:creationId xmlns:a16="http://schemas.microsoft.com/office/drawing/2014/main" id="{D1833BD1-D7C7-45E5-BE71-9FFBEF5BEA70}"/>
            </a:ext>
          </a:extLst>
        </xdr:cNvPr>
        <xdr:cNvCxnSpPr/>
      </xdr:nvCxnSpPr>
      <xdr:spPr>
        <a:xfrm>
          <a:off x="15481300" y="1807191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38463</xdr:rowOff>
    </xdr:from>
    <xdr:to>
      <xdr:col>76</xdr:col>
      <xdr:colOff>165100</xdr:colOff>
      <xdr:row>105</xdr:row>
      <xdr:rowOff>140063</xdr:rowOff>
    </xdr:to>
    <xdr:sp macro="" textlink="">
      <xdr:nvSpPr>
        <xdr:cNvPr id="677" name="楕円 676">
          <a:extLst>
            <a:ext uri="{FF2B5EF4-FFF2-40B4-BE49-F238E27FC236}">
              <a16:creationId xmlns:a16="http://schemas.microsoft.com/office/drawing/2014/main" id="{BC43A1AE-C2A7-49C0-ABD7-5152138AAE8F}"/>
            </a:ext>
          </a:extLst>
        </xdr:cNvPr>
        <xdr:cNvSpPr/>
      </xdr:nvSpPr>
      <xdr:spPr>
        <a:xfrm>
          <a:off x="14541500" y="1804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69669</xdr:rowOff>
    </xdr:from>
    <xdr:to>
      <xdr:col>81</xdr:col>
      <xdr:colOff>50800</xdr:colOff>
      <xdr:row>105</xdr:row>
      <xdr:rowOff>89263</xdr:rowOff>
    </xdr:to>
    <xdr:cxnSp macro="">
      <xdr:nvCxnSpPr>
        <xdr:cNvPr id="678" name="直線コネクタ 677">
          <a:extLst>
            <a:ext uri="{FF2B5EF4-FFF2-40B4-BE49-F238E27FC236}">
              <a16:creationId xmlns:a16="http://schemas.microsoft.com/office/drawing/2014/main" id="{3D27A665-8F75-4706-AAE9-7D0EC204B5D7}"/>
            </a:ext>
          </a:extLst>
        </xdr:cNvPr>
        <xdr:cNvCxnSpPr/>
      </xdr:nvCxnSpPr>
      <xdr:spPr>
        <a:xfrm flipV="1">
          <a:off x="14592300" y="1807191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139700</xdr:rowOff>
    </xdr:from>
    <xdr:to>
      <xdr:col>72</xdr:col>
      <xdr:colOff>38100</xdr:colOff>
      <xdr:row>105</xdr:row>
      <xdr:rowOff>69850</xdr:rowOff>
    </xdr:to>
    <xdr:sp macro="" textlink="">
      <xdr:nvSpPr>
        <xdr:cNvPr id="679" name="楕円 678">
          <a:extLst>
            <a:ext uri="{FF2B5EF4-FFF2-40B4-BE49-F238E27FC236}">
              <a16:creationId xmlns:a16="http://schemas.microsoft.com/office/drawing/2014/main" id="{D15E2186-DB00-4AB1-94A4-F2BBD1CD1C6E}"/>
            </a:ext>
          </a:extLst>
        </xdr:cNvPr>
        <xdr:cNvSpPr/>
      </xdr:nvSpPr>
      <xdr:spPr>
        <a:xfrm>
          <a:off x="13652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19050</xdr:rowOff>
    </xdr:from>
    <xdr:to>
      <xdr:col>76</xdr:col>
      <xdr:colOff>114300</xdr:colOff>
      <xdr:row>105</xdr:row>
      <xdr:rowOff>89263</xdr:rowOff>
    </xdr:to>
    <xdr:cxnSp macro="">
      <xdr:nvCxnSpPr>
        <xdr:cNvPr id="680" name="直線コネクタ 679">
          <a:extLst>
            <a:ext uri="{FF2B5EF4-FFF2-40B4-BE49-F238E27FC236}">
              <a16:creationId xmlns:a16="http://schemas.microsoft.com/office/drawing/2014/main" id="{5B14C214-6715-44F9-80CD-5AF01C981A90}"/>
            </a:ext>
          </a:extLst>
        </xdr:cNvPr>
        <xdr:cNvCxnSpPr/>
      </xdr:nvCxnSpPr>
      <xdr:spPr>
        <a:xfrm>
          <a:off x="13703300" y="18021300"/>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138068</xdr:rowOff>
    </xdr:from>
    <xdr:to>
      <xdr:col>67</xdr:col>
      <xdr:colOff>101600</xdr:colOff>
      <xdr:row>105</xdr:row>
      <xdr:rowOff>68218</xdr:rowOff>
    </xdr:to>
    <xdr:sp macro="" textlink="">
      <xdr:nvSpPr>
        <xdr:cNvPr id="681" name="楕円 680">
          <a:extLst>
            <a:ext uri="{FF2B5EF4-FFF2-40B4-BE49-F238E27FC236}">
              <a16:creationId xmlns:a16="http://schemas.microsoft.com/office/drawing/2014/main" id="{D668CA83-0E5C-4162-A93B-50A303985E03}"/>
            </a:ext>
          </a:extLst>
        </xdr:cNvPr>
        <xdr:cNvSpPr/>
      </xdr:nvSpPr>
      <xdr:spPr>
        <a:xfrm>
          <a:off x="12763500" y="1796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17418</xdr:rowOff>
    </xdr:from>
    <xdr:to>
      <xdr:col>71</xdr:col>
      <xdr:colOff>177800</xdr:colOff>
      <xdr:row>105</xdr:row>
      <xdr:rowOff>19050</xdr:rowOff>
    </xdr:to>
    <xdr:cxnSp macro="">
      <xdr:nvCxnSpPr>
        <xdr:cNvPr id="682" name="直線コネクタ 681">
          <a:extLst>
            <a:ext uri="{FF2B5EF4-FFF2-40B4-BE49-F238E27FC236}">
              <a16:creationId xmlns:a16="http://schemas.microsoft.com/office/drawing/2014/main" id="{04C7084D-0422-4863-9FB5-DCB3BF9E03B1}"/>
            </a:ext>
          </a:extLst>
        </xdr:cNvPr>
        <xdr:cNvCxnSpPr/>
      </xdr:nvCxnSpPr>
      <xdr:spPr>
        <a:xfrm>
          <a:off x="12814300" y="18019668"/>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89643</xdr:rowOff>
    </xdr:from>
    <xdr:ext cx="405111" cy="259045"/>
    <xdr:sp macro="" textlink="">
      <xdr:nvSpPr>
        <xdr:cNvPr id="683" name="n_1aveValue【庁舎】&#10;有形固定資産減価償却率">
          <a:extLst>
            <a:ext uri="{FF2B5EF4-FFF2-40B4-BE49-F238E27FC236}">
              <a16:creationId xmlns:a16="http://schemas.microsoft.com/office/drawing/2014/main" id="{D0A512D9-C57B-4B9D-9E90-21C6CB763A17}"/>
            </a:ext>
          </a:extLst>
        </xdr:cNvPr>
        <xdr:cNvSpPr txBox="1"/>
      </xdr:nvSpPr>
      <xdr:spPr>
        <a:xfrm>
          <a:off x="152660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74947</xdr:rowOff>
    </xdr:from>
    <xdr:ext cx="405111" cy="259045"/>
    <xdr:sp macro="" textlink="">
      <xdr:nvSpPr>
        <xdr:cNvPr id="684" name="n_2aveValue【庁舎】&#10;有形固定資産減価償却率">
          <a:extLst>
            <a:ext uri="{FF2B5EF4-FFF2-40B4-BE49-F238E27FC236}">
              <a16:creationId xmlns:a16="http://schemas.microsoft.com/office/drawing/2014/main" id="{77A680AD-E2DA-4DB9-94BC-886856604337}"/>
            </a:ext>
          </a:extLst>
        </xdr:cNvPr>
        <xdr:cNvSpPr txBox="1"/>
      </xdr:nvSpPr>
      <xdr:spPr>
        <a:xfrm>
          <a:off x="143897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82204</xdr:rowOff>
    </xdr:from>
    <xdr:ext cx="405111" cy="259045"/>
    <xdr:sp macro="" textlink="">
      <xdr:nvSpPr>
        <xdr:cNvPr id="685" name="n_3aveValue【庁舎】&#10;有形固定資産減価償却率">
          <a:extLst>
            <a:ext uri="{FF2B5EF4-FFF2-40B4-BE49-F238E27FC236}">
              <a16:creationId xmlns:a16="http://schemas.microsoft.com/office/drawing/2014/main" id="{99F4042A-C3C6-4B60-8ED4-F06C8939A91D}"/>
            </a:ext>
          </a:extLst>
        </xdr:cNvPr>
        <xdr:cNvSpPr txBox="1"/>
      </xdr:nvSpPr>
      <xdr:spPr>
        <a:xfrm>
          <a:off x="13500744"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74040</xdr:rowOff>
    </xdr:from>
    <xdr:ext cx="405111" cy="259045"/>
    <xdr:sp macro="" textlink="">
      <xdr:nvSpPr>
        <xdr:cNvPr id="686" name="n_4aveValue【庁舎】&#10;有形固定資産減価償却率">
          <a:extLst>
            <a:ext uri="{FF2B5EF4-FFF2-40B4-BE49-F238E27FC236}">
              <a16:creationId xmlns:a16="http://schemas.microsoft.com/office/drawing/2014/main" id="{3CDF86FB-7046-4F36-BA69-25AC555771D8}"/>
            </a:ext>
          </a:extLst>
        </xdr:cNvPr>
        <xdr:cNvSpPr txBox="1"/>
      </xdr:nvSpPr>
      <xdr:spPr>
        <a:xfrm>
          <a:off x="126117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111596</xdr:rowOff>
    </xdr:from>
    <xdr:ext cx="405111" cy="259045"/>
    <xdr:sp macro="" textlink="">
      <xdr:nvSpPr>
        <xdr:cNvPr id="687" name="n_1mainValue【庁舎】&#10;有形固定資産減価償却率">
          <a:extLst>
            <a:ext uri="{FF2B5EF4-FFF2-40B4-BE49-F238E27FC236}">
              <a16:creationId xmlns:a16="http://schemas.microsoft.com/office/drawing/2014/main" id="{51DF52AE-C749-4469-86AA-D9097AB6433B}"/>
            </a:ext>
          </a:extLst>
        </xdr:cNvPr>
        <xdr:cNvSpPr txBox="1"/>
      </xdr:nvSpPr>
      <xdr:spPr>
        <a:xfrm>
          <a:off x="15266044" y="1811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131190</xdr:rowOff>
    </xdr:from>
    <xdr:ext cx="405111" cy="259045"/>
    <xdr:sp macro="" textlink="">
      <xdr:nvSpPr>
        <xdr:cNvPr id="688" name="n_2mainValue【庁舎】&#10;有形固定資産減価償却率">
          <a:extLst>
            <a:ext uri="{FF2B5EF4-FFF2-40B4-BE49-F238E27FC236}">
              <a16:creationId xmlns:a16="http://schemas.microsoft.com/office/drawing/2014/main" id="{2247187E-4ECE-4707-8ABB-CB3D13427E53}"/>
            </a:ext>
          </a:extLst>
        </xdr:cNvPr>
        <xdr:cNvSpPr txBox="1"/>
      </xdr:nvSpPr>
      <xdr:spPr>
        <a:xfrm>
          <a:off x="14389744" y="1813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86377</xdr:rowOff>
    </xdr:from>
    <xdr:ext cx="405111" cy="259045"/>
    <xdr:sp macro="" textlink="">
      <xdr:nvSpPr>
        <xdr:cNvPr id="689" name="n_3mainValue【庁舎】&#10;有形固定資産減価償却率">
          <a:extLst>
            <a:ext uri="{FF2B5EF4-FFF2-40B4-BE49-F238E27FC236}">
              <a16:creationId xmlns:a16="http://schemas.microsoft.com/office/drawing/2014/main" id="{3F7CCDDA-65DC-4ED3-9835-247378FA7B66}"/>
            </a:ext>
          </a:extLst>
        </xdr:cNvPr>
        <xdr:cNvSpPr txBox="1"/>
      </xdr:nvSpPr>
      <xdr:spPr>
        <a:xfrm>
          <a:off x="13500744" y="1774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84745</xdr:rowOff>
    </xdr:from>
    <xdr:ext cx="405111" cy="259045"/>
    <xdr:sp macro="" textlink="">
      <xdr:nvSpPr>
        <xdr:cNvPr id="690" name="n_4mainValue【庁舎】&#10;有形固定資産減価償却率">
          <a:extLst>
            <a:ext uri="{FF2B5EF4-FFF2-40B4-BE49-F238E27FC236}">
              <a16:creationId xmlns:a16="http://schemas.microsoft.com/office/drawing/2014/main" id="{E0C410A6-881C-4A99-A61F-1E7944C8993B}"/>
            </a:ext>
          </a:extLst>
        </xdr:cNvPr>
        <xdr:cNvSpPr txBox="1"/>
      </xdr:nvSpPr>
      <xdr:spPr>
        <a:xfrm>
          <a:off x="12611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1" name="正方形/長方形 690">
          <a:extLst>
            <a:ext uri="{FF2B5EF4-FFF2-40B4-BE49-F238E27FC236}">
              <a16:creationId xmlns:a16="http://schemas.microsoft.com/office/drawing/2014/main" id="{05C09592-8600-46A8-AFEC-6305A4B6190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2" name="正方形/長方形 691">
          <a:extLst>
            <a:ext uri="{FF2B5EF4-FFF2-40B4-BE49-F238E27FC236}">
              <a16:creationId xmlns:a16="http://schemas.microsoft.com/office/drawing/2014/main" id="{3E18843E-BC77-4FDA-BCCB-A47965C73DC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3" name="正方形/長方形 692">
          <a:extLst>
            <a:ext uri="{FF2B5EF4-FFF2-40B4-BE49-F238E27FC236}">
              <a16:creationId xmlns:a16="http://schemas.microsoft.com/office/drawing/2014/main" id="{3762B4CB-8858-4260-890B-2692DBA6A04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4" name="正方形/長方形 693">
          <a:extLst>
            <a:ext uri="{FF2B5EF4-FFF2-40B4-BE49-F238E27FC236}">
              <a16:creationId xmlns:a16="http://schemas.microsoft.com/office/drawing/2014/main" id="{468C6871-F28B-42B5-9420-DE157E52166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5" name="正方形/長方形 694">
          <a:extLst>
            <a:ext uri="{FF2B5EF4-FFF2-40B4-BE49-F238E27FC236}">
              <a16:creationId xmlns:a16="http://schemas.microsoft.com/office/drawing/2014/main" id="{D4A22ADF-2F5C-4664-9DBB-A3EAC29BCC5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6" name="正方形/長方形 695">
          <a:extLst>
            <a:ext uri="{FF2B5EF4-FFF2-40B4-BE49-F238E27FC236}">
              <a16:creationId xmlns:a16="http://schemas.microsoft.com/office/drawing/2014/main" id="{3FD063A8-CAF2-4242-ADF2-D520878C9D3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7" name="正方形/長方形 696">
          <a:extLst>
            <a:ext uri="{FF2B5EF4-FFF2-40B4-BE49-F238E27FC236}">
              <a16:creationId xmlns:a16="http://schemas.microsoft.com/office/drawing/2014/main" id="{EA265022-082E-4AAD-BA59-E4270DE5CD4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8" name="正方形/長方形 697">
          <a:extLst>
            <a:ext uri="{FF2B5EF4-FFF2-40B4-BE49-F238E27FC236}">
              <a16:creationId xmlns:a16="http://schemas.microsoft.com/office/drawing/2014/main" id="{4A30C39F-F918-451D-9AD1-9590CC977B8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9" name="テキスト ボックス 698">
          <a:extLst>
            <a:ext uri="{FF2B5EF4-FFF2-40B4-BE49-F238E27FC236}">
              <a16:creationId xmlns:a16="http://schemas.microsoft.com/office/drawing/2014/main" id="{8D923BFB-4597-40FB-AE0D-B7B0FFCA27F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0" name="直線コネクタ 699">
          <a:extLst>
            <a:ext uri="{FF2B5EF4-FFF2-40B4-BE49-F238E27FC236}">
              <a16:creationId xmlns:a16="http://schemas.microsoft.com/office/drawing/2014/main" id="{1ABECF4F-CACE-4D6E-BE23-ED9EE371B99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1" name="直線コネクタ 700">
          <a:extLst>
            <a:ext uri="{FF2B5EF4-FFF2-40B4-BE49-F238E27FC236}">
              <a16:creationId xmlns:a16="http://schemas.microsoft.com/office/drawing/2014/main" id="{30FB0CB3-1A4F-454F-A86E-EF644CD3759D}"/>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2" name="テキスト ボックス 701">
          <a:extLst>
            <a:ext uri="{FF2B5EF4-FFF2-40B4-BE49-F238E27FC236}">
              <a16:creationId xmlns:a16="http://schemas.microsoft.com/office/drawing/2014/main" id="{F2CC8E00-FE03-407D-8873-CC9433A1417F}"/>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3" name="直線コネクタ 702">
          <a:extLst>
            <a:ext uri="{FF2B5EF4-FFF2-40B4-BE49-F238E27FC236}">
              <a16:creationId xmlns:a16="http://schemas.microsoft.com/office/drawing/2014/main" id="{919AA65A-DD46-4F25-8404-EC20767CB48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4" name="テキスト ボックス 703">
          <a:extLst>
            <a:ext uri="{FF2B5EF4-FFF2-40B4-BE49-F238E27FC236}">
              <a16:creationId xmlns:a16="http://schemas.microsoft.com/office/drawing/2014/main" id="{D85F1B33-6CED-43BE-9BC4-48F0F981239D}"/>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5" name="直線コネクタ 704">
          <a:extLst>
            <a:ext uri="{FF2B5EF4-FFF2-40B4-BE49-F238E27FC236}">
              <a16:creationId xmlns:a16="http://schemas.microsoft.com/office/drawing/2014/main" id="{41FC8866-8831-4F20-9D86-D35896488D54}"/>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6" name="テキスト ボックス 705">
          <a:extLst>
            <a:ext uri="{FF2B5EF4-FFF2-40B4-BE49-F238E27FC236}">
              <a16:creationId xmlns:a16="http://schemas.microsoft.com/office/drawing/2014/main" id="{C5DDEDDD-DFE2-45DD-A7A1-B93FDEFCF46A}"/>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7" name="直線コネクタ 706">
          <a:extLst>
            <a:ext uri="{FF2B5EF4-FFF2-40B4-BE49-F238E27FC236}">
              <a16:creationId xmlns:a16="http://schemas.microsoft.com/office/drawing/2014/main" id="{EAEF033D-9927-4A92-909B-475E6E2AB427}"/>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8" name="テキスト ボックス 707">
          <a:extLst>
            <a:ext uri="{FF2B5EF4-FFF2-40B4-BE49-F238E27FC236}">
              <a16:creationId xmlns:a16="http://schemas.microsoft.com/office/drawing/2014/main" id="{10313906-E136-4263-92AE-EC5B8CC31515}"/>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9" name="直線コネクタ 708">
          <a:extLst>
            <a:ext uri="{FF2B5EF4-FFF2-40B4-BE49-F238E27FC236}">
              <a16:creationId xmlns:a16="http://schemas.microsoft.com/office/drawing/2014/main" id="{8CCC08BF-0E11-48D7-9AA2-1CAC0BC9F1B1}"/>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0" name="テキスト ボックス 709">
          <a:extLst>
            <a:ext uri="{FF2B5EF4-FFF2-40B4-BE49-F238E27FC236}">
              <a16:creationId xmlns:a16="http://schemas.microsoft.com/office/drawing/2014/main" id="{A5F6299E-71EE-4B64-AB42-A70D2A7DCFA8}"/>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1" name="直線コネクタ 710">
          <a:extLst>
            <a:ext uri="{FF2B5EF4-FFF2-40B4-BE49-F238E27FC236}">
              <a16:creationId xmlns:a16="http://schemas.microsoft.com/office/drawing/2014/main" id="{84BA798D-B71F-4E3D-9416-657F374F8B9D}"/>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712" name="テキスト ボックス 711">
          <a:extLst>
            <a:ext uri="{FF2B5EF4-FFF2-40B4-BE49-F238E27FC236}">
              <a16:creationId xmlns:a16="http://schemas.microsoft.com/office/drawing/2014/main" id="{8373F775-3745-4013-9ACC-AE90200505B6}"/>
            </a:ext>
          </a:extLst>
        </xdr:cNvPr>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3" name="直線コネクタ 712">
          <a:extLst>
            <a:ext uri="{FF2B5EF4-FFF2-40B4-BE49-F238E27FC236}">
              <a16:creationId xmlns:a16="http://schemas.microsoft.com/office/drawing/2014/main" id="{71FA3055-6E24-4104-B857-BEF9E655E4E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14" name="テキスト ボックス 713">
          <a:extLst>
            <a:ext uri="{FF2B5EF4-FFF2-40B4-BE49-F238E27FC236}">
              <a16:creationId xmlns:a16="http://schemas.microsoft.com/office/drawing/2014/main" id="{CBAC05EE-AF14-4EBF-B576-472FB8F136E2}"/>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5" name="【庁舎】&#10;一人当たり面積グラフ枠">
          <a:extLst>
            <a:ext uri="{FF2B5EF4-FFF2-40B4-BE49-F238E27FC236}">
              <a16:creationId xmlns:a16="http://schemas.microsoft.com/office/drawing/2014/main" id="{7548A74F-7AE3-4408-BEAF-1EDB9C52477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109</xdr:row>
      <xdr:rowOff>27214</xdr:rowOff>
    </xdr:to>
    <xdr:cxnSp macro="">
      <xdr:nvCxnSpPr>
        <xdr:cNvPr id="716" name="直線コネクタ 715">
          <a:extLst>
            <a:ext uri="{FF2B5EF4-FFF2-40B4-BE49-F238E27FC236}">
              <a16:creationId xmlns:a16="http://schemas.microsoft.com/office/drawing/2014/main" id="{58A25E21-8178-413E-A2AE-6B5807499E19}"/>
            </a:ext>
          </a:extLst>
        </xdr:cNvPr>
        <xdr:cNvCxnSpPr/>
      </xdr:nvCxnSpPr>
      <xdr:spPr>
        <a:xfrm flipV="1">
          <a:off x="22160864" y="17198339"/>
          <a:ext cx="0" cy="1516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717" name="【庁舎】&#10;一人当たり面積最小値テキスト">
          <a:extLst>
            <a:ext uri="{FF2B5EF4-FFF2-40B4-BE49-F238E27FC236}">
              <a16:creationId xmlns:a16="http://schemas.microsoft.com/office/drawing/2014/main" id="{C9AAA6A1-DC3D-4E29-85DE-2BDBB8966C97}"/>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718" name="直線コネクタ 717">
          <a:extLst>
            <a:ext uri="{FF2B5EF4-FFF2-40B4-BE49-F238E27FC236}">
              <a16:creationId xmlns:a16="http://schemas.microsoft.com/office/drawing/2014/main" id="{BCE33647-58A0-4C4E-9699-46FFAC945C86}"/>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719" name="【庁舎】&#10;一人当たり面積最大値テキスト">
          <a:extLst>
            <a:ext uri="{FF2B5EF4-FFF2-40B4-BE49-F238E27FC236}">
              <a16:creationId xmlns:a16="http://schemas.microsoft.com/office/drawing/2014/main" id="{E5B3DC2C-11A4-4A87-9CA7-39FE48CE23DA}"/>
            </a:ext>
          </a:extLst>
        </xdr:cNvPr>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720" name="直線コネクタ 719">
          <a:extLst>
            <a:ext uri="{FF2B5EF4-FFF2-40B4-BE49-F238E27FC236}">
              <a16:creationId xmlns:a16="http://schemas.microsoft.com/office/drawing/2014/main" id="{A8491497-ADC5-44F5-9E00-1737E04420BE}"/>
            </a:ext>
          </a:extLst>
        </xdr:cNvPr>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63626</xdr:rowOff>
    </xdr:from>
    <xdr:ext cx="469744" cy="259045"/>
    <xdr:sp macro="" textlink="">
      <xdr:nvSpPr>
        <xdr:cNvPr id="721" name="【庁舎】&#10;一人当たり面積平均値テキスト">
          <a:extLst>
            <a:ext uri="{FF2B5EF4-FFF2-40B4-BE49-F238E27FC236}">
              <a16:creationId xmlns:a16="http://schemas.microsoft.com/office/drawing/2014/main" id="{1A7D2413-C62D-4798-BB3B-80868C07A64C}"/>
            </a:ext>
          </a:extLst>
        </xdr:cNvPr>
        <xdr:cNvSpPr txBox="1"/>
      </xdr:nvSpPr>
      <xdr:spPr>
        <a:xfrm>
          <a:off x="22199600" y="18408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40749</xdr:rowOff>
    </xdr:from>
    <xdr:to>
      <xdr:col>116</xdr:col>
      <xdr:colOff>114300</xdr:colOff>
      <xdr:row>108</xdr:row>
      <xdr:rowOff>142349</xdr:rowOff>
    </xdr:to>
    <xdr:sp macro="" textlink="">
      <xdr:nvSpPr>
        <xdr:cNvPr id="722" name="フローチャート: 判断 721">
          <a:extLst>
            <a:ext uri="{FF2B5EF4-FFF2-40B4-BE49-F238E27FC236}">
              <a16:creationId xmlns:a16="http://schemas.microsoft.com/office/drawing/2014/main" id="{B456F28E-D1C3-4DFD-8306-BCEFF18F7B10}"/>
            </a:ext>
          </a:extLst>
        </xdr:cNvPr>
        <xdr:cNvSpPr/>
      </xdr:nvSpPr>
      <xdr:spPr>
        <a:xfrm>
          <a:off x="22110700" y="1855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39605</xdr:rowOff>
    </xdr:from>
    <xdr:to>
      <xdr:col>112</xdr:col>
      <xdr:colOff>38100</xdr:colOff>
      <xdr:row>108</xdr:row>
      <xdr:rowOff>141205</xdr:rowOff>
    </xdr:to>
    <xdr:sp macro="" textlink="">
      <xdr:nvSpPr>
        <xdr:cNvPr id="723" name="フローチャート: 判断 722">
          <a:extLst>
            <a:ext uri="{FF2B5EF4-FFF2-40B4-BE49-F238E27FC236}">
              <a16:creationId xmlns:a16="http://schemas.microsoft.com/office/drawing/2014/main" id="{74D2FD13-AAE9-42E9-A573-E0C8C9025ABF}"/>
            </a:ext>
          </a:extLst>
        </xdr:cNvPr>
        <xdr:cNvSpPr/>
      </xdr:nvSpPr>
      <xdr:spPr>
        <a:xfrm>
          <a:off x="21272500" y="1855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43035</xdr:rowOff>
    </xdr:from>
    <xdr:to>
      <xdr:col>107</xdr:col>
      <xdr:colOff>101600</xdr:colOff>
      <xdr:row>108</xdr:row>
      <xdr:rowOff>144635</xdr:rowOff>
    </xdr:to>
    <xdr:sp macro="" textlink="">
      <xdr:nvSpPr>
        <xdr:cNvPr id="724" name="フローチャート: 判断 723">
          <a:extLst>
            <a:ext uri="{FF2B5EF4-FFF2-40B4-BE49-F238E27FC236}">
              <a16:creationId xmlns:a16="http://schemas.microsoft.com/office/drawing/2014/main" id="{5EF7CF11-B6B1-4E34-A73C-378A6037FF8F}"/>
            </a:ext>
          </a:extLst>
        </xdr:cNvPr>
        <xdr:cNvSpPr/>
      </xdr:nvSpPr>
      <xdr:spPr>
        <a:xfrm>
          <a:off x="20383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58220</xdr:rowOff>
    </xdr:from>
    <xdr:to>
      <xdr:col>102</xdr:col>
      <xdr:colOff>165100</xdr:colOff>
      <xdr:row>108</xdr:row>
      <xdr:rowOff>159820</xdr:rowOff>
    </xdr:to>
    <xdr:sp macro="" textlink="">
      <xdr:nvSpPr>
        <xdr:cNvPr id="725" name="フローチャート: 判断 724">
          <a:extLst>
            <a:ext uri="{FF2B5EF4-FFF2-40B4-BE49-F238E27FC236}">
              <a16:creationId xmlns:a16="http://schemas.microsoft.com/office/drawing/2014/main" id="{725649C1-D2E3-47FC-AC13-B1A722E7C90F}"/>
            </a:ext>
          </a:extLst>
        </xdr:cNvPr>
        <xdr:cNvSpPr/>
      </xdr:nvSpPr>
      <xdr:spPr>
        <a:xfrm>
          <a:off x="19494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50873</xdr:rowOff>
    </xdr:from>
    <xdr:to>
      <xdr:col>98</xdr:col>
      <xdr:colOff>38100</xdr:colOff>
      <xdr:row>108</xdr:row>
      <xdr:rowOff>152473</xdr:rowOff>
    </xdr:to>
    <xdr:sp macro="" textlink="">
      <xdr:nvSpPr>
        <xdr:cNvPr id="726" name="フローチャート: 判断 725">
          <a:extLst>
            <a:ext uri="{FF2B5EF4-FFF2-40B4-BE49-F238E27FC236}">
              <a16:creationId xmlns:a16="http://schemas.microsoft.com/office/drawing/2014/main" id="{6DA03E72-A8F6-46F5-A1D1-C7CA9B5C5D0B}"/>
            </a:ext>
          </a:extLst>
        </xdr:cNvPr>
        <xdr:cNvSpPr/>
      </xdr:nvSpPr>
      <xdr:spPr>
        <a:xfrm>
          <a:off x="18605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45DF5797-C20D-44B4-A7B5-4E517623E86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DF9A3866-D8AF-4D28-97BA-43EE705B526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FE40C270-CF0C-48EE-92F5-43C0C7918D9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B125B42E-DA2A-4B75-B8C8-0AF9607BC54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5D99313C-6107-4167-A262-E2E92B587DA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80428</xdr:rowOff>
    </xdr:from>
    <xdr:to>
      <xdr:col>116</xdr:col>
      <xdr:colOff>114300</xdr:colOff>
      <xdr:row>109</xdr:row>
      <xdr:rowOff>10578</xdr:rowOff>
    </xdr:to>
    <xdr:sp macro="" textlink="">
      <xdr:nvSpPr>
        <xdr:cNvPr id="732" name="楕円 731">
          <a:extLst>
            <a:ext uri="{FF2B5EF4-FFF2-40B4-BE49-F238E27FC236}">
              <a16:creationId xmlns:a16="http://schemas.microsoft.com/office/drawing/2014/main" id="{8A1D3545-6668-49BB-BD66-1E2CB471BCE4}"/>
            </a:ext>
          </a:extLst>
        </xdr:cNvPr>
        <xdr:cNvSpPr/>
      </xdr:nvSpPr>
      <xdr:spPr>
        <a:xfrm>
          <a:off x="22110700" y="1859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19177</xdr:rowOff>
    </xdr:from>
    <xdr:ext cx="469744" cy="259045"/>
    <xdr:sp macro="" textlink="">
      <xdr:nvSpPr>
        <xdr:cNvPr id="733" name="【庁舎】&#10;一人当たり面積該当値テキスト">
          <a:extLst>
            <a:ext uri="{FF2B5EF4-FFF2-40B4-BE49-F238E27FC236}">
              <a16:creationId xmlns:a16="http://schemas.microsoft.com/office/drawing/2014/main" id="{0F355AB1-1E34-469E-9184-2F810D9B0F04}"/>
            </a:ext>
          </a:extLst>
        </xdr:cNvPr>
        <xdr:cNvSpPr txBox="1"/>
      </xdr:nvSpPr>
      <xdr:spPr>
        <a:xfrm>
          <a:off x="22199600" y="1853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81733</xdr:rowOff>
    </xdr:from>
    <xdr:to>
      <xdr:col>112</xdr:col>
      <xdr:colOff>38100</xdr:colOff>
      <xdr:row>109</xdr:row>
      <xdr:rowOff>11883</xdr:rowOff>
    </xdr:to>
    <xdr:sp macro="" textlink="">
      <xdr:nvSpPr>
        <xdr:cNvPr id="734" name="楕円 733">
          <a:extLst>
            <a:ext uri="{FF2B5EF4-FFF2-40B4-BE49-F238E27FC236}">
              <a16:creationId xmlns:a16="http://schemas.microsoft.com/office/drawing/2014/main" id="{A14FB373-0007-4676-ADC9-288BC467E50E}"/>
            </a:ext>
          </a:extLst>
        </xdr:cNvPr>
        <xdr:cNvSpPr/>
      </xdr:nvSpPr>
      <xdr:spPr>
        <a:xfrm>
          <a:off x="21272500" y="1859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131228</xdr:rowOff>
    </xdr:from>
    <xdr:to>
      <xdr:col>116</xdr:col>
      <xdr:colOff>63500</xdr:colOff>
      <xdr:row>108</xdr:row>
      <xdr:rowOff>132533</xdr:rowOff>
    </xdr:to>
    <xdr:cxnSp macro="">
      <xdr:nvCxnSpPr>
        <xdr:cNvPr id="735" name="直線コネクタ 734">
          <a:extLst>
            <a:ext uri="{FF2B5EF4-FFF2-40B4-BE49-F238E27FC236}">
              <a16:creationId xmlns:a16="http://schemas.microsoft.com/office/drawing/2014/main" id="{19DE69E4-1E5F-4357-AFD5-74D9332E4782}"/>
            </a:ext>
          </a:extLst>
        </xdr:cNvPr>
        <xdr:cNvCxnSpPr/>
      </xdr:nvCxnSpPr>
      <xdr:spPr>
        <a:xfrm flipV="1">
          <a:off x="21323300" y="18647828"/>
          <a:ext cx="838200" cy="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68180</xdr:rowOff>
    </xdr:from>
    <xdr:to>
      <xdr:col>107</xdr:col>
      <xdr:colOff>101600</xdr:colOff>
      <xdr:row>108</xdr:row>
      <xdr:rowOff>169780</xdr:rowOff>
    </xdr:to>
    <xdr:sp macro="" textlink="">
      <xdr:nvSpPr>
        <xdr:cNvPr id="736" name="楕円 735">
          <a:extLst>
            <a:ext uri="{FF2B5EF4-FFF2-40B4-BE49-F238E27FC236}">
              <a16:creationId xmlns:a16="http://schemas.microsoft.com/office/drawing/2014/main" id="{7164481D-B2CA-48AD-809B-E7D5647AC1CA}"/>
            </a:ext>
          </a:extLst>
        </xdr:cNvPr>
        <xdr:cNvSpPr/>
      </xdr:nvSpPr>
      <xdr:spPr>
        <a:xfrm>
          <a:off x="20383500" y="1858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118980</xdr:rowOff>
    </xdr:from>
    <xdr:to>
      <xdr:col>111</xdr:col>
      <xdr:colOff>177800</xdr:colOff>
      <xdr:row>108</xdr:row>
      <xdr:rowOff>132533</xdr:rowOff>
    </xdr:to>
    <xdr:cxnSp macro="">
      <xdr:nvCxnSpPr>
        <xdr:cNvPr id="737" name="直線コネクタ 736">
          <a:extLst>
            <a:ext uri="{FF2B5EF4-FFF2-40B4-BE49-F238E27FC236}">
              <a16:creationId xmlns:a16="http://schemas.microsoft.com/office/drawing/2014/main" id="{47D6E2DC-A9D0-4E85-BE66-7A6226BC7B09}"/>
            </a:ext>
          </a:extLst>
        </xdr:cNvPr>
        <xdr:cNvCxnSpPr/>
      </xdr:nvCxnSpPr>
      <xdr:spPr>
        <a:xfrm>
          <a:off x="20434300" y="18635580"/>
          <a:ext cx="889000" cy="1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74876</xdr:rowOff>
    </xdr:from>
    <xdr:to>
      <xdr:col>102</xdr:col>
      <xdr:colOff>165100</xdr:colOff>
      <xdr:row>109</xdr:row>
      <xdr:rowOff>5026</xdr:rowOff>
    </xdr:to>
    <xdr:sp macro="" textlink="">
      <xdr:nvSpPr>
        <xdr:cNvPr id="738" name="楕円 737">
          <a:extLst>
            <a:ext uri="{FF2B5EF4-FFF2-40B4-BE49-F238E27FC236}">
              <a16:creationId xmlns:a16="http://schemas.microsoft.com/office/drawing/2014/main" id="{E5EA2561-ACF0-47B8-ABCF-0B331BA019C2}"/>
            </a:ext>
          </a:extLst>
        </xdr:cNvPr>
        <xdr:cNvSpPr/>
      </xdr:nvSpPr>
      <xdr:spPr>
        <a:xfrm>
          <a:off x="19494500" y="1859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118980</xdr:rowOff>
    </xdr:from>
    <xdr:to>
      <xdr:col>107</xdr:col>
      <xdr:colOff>50800</xdr:colOff>
      <xdr:row>108</xdr:row>
      <xdr:rowOff>125676</xdr:rowOff>
    </xdr:to>
    <xdr:cxnSp macro="">
      <xdr:nvCxnSpPr>
        <xdr:cNvPr id="739" name="直線コネクタ 738">
          <a:extLst>
            <a:ext uri="{FF2B5EF4-FFF2-40B4-BE49-F238E27FC236}">
              <a16:creationId xmlns:a16="http://schemas.microsoft.com/office/drawing/2014/main" id="{1F18843A-D86D-4F70-936B-486197FA3AAB}"/>
            </a:ext>
          </a:extLst>
        </xdr:cNvPr>
        <xdr:cNvCxnSpPr/>
      </xdr:nvCxnSpPr>
      <xdr:spPr>
        <a:xfrm flipV="1">
          <a:off x="19545300" y="18635580"/>
          <a:ext cx="889000" cy="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73569</xdr:rowOff>
    </xdr:from>
    <xdr:to>
      <xdr:col>98</xdr:col>
      <xdr:colOff>38100</xdr:colOff>
      <xdr:row>109</xdr:row>
      <xdr:rowOff>3719</xdr:rowOff>
    </xdr:to>
    <xdr:sp macro="" textlink="">
      <xdr:nvSpPr>
        <xdr:cNvPr id="740" name="楕円 739">
          <a:extLst>
            <a:ext uri="{FF2B5EF4-FFF2-40B4-BE49-F238E27FC236}">
              <a16:creationId xmlns:a16="http://schemas.microsoft.com/office/drawing/2014/main" id="{E52F5E5E-A05B-4CEB-86D6-9ED0E1956199}"/>
            </a:ext>
          </a:extLst>
        </xdr:cNvPr>
        <xdr:cNvSpPr/>
      </xdr:nvSpPr>
      <xdr:spPr>
        <a:xfrm>
          <a:off x="18605500" y="1859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124369</xdr:rowOff>
    </xdr:from>
    <xdr:to>
      <xdr:col>102</xdr:col>
      <xdr:colOff>114300</xdr:colOff>
      <xdr:row>108</xdr:row>
      <xdr:rowOff>125676</xdr:rowOff>
    </xdr:to>
    <xdr:cxnSp macro="">
      <xdr:nvCxnSpPr>
        <xdr:cNvPr id="741" name="直線コネクタ 740">
          <a:extLst>
            <a:ext uri="{FF2B5EF4-FFF2-40B4-BE49-F238E27FC236}">
              <a16:creationId xmlns:a16="http://schemas.microsoft.com/office/drawing/2014/main" id="{497D2FA6-375B-4E8E-86A1-6CE20B2AC8F6}"/>
            </a:ext>
          </a:extLst>
        </xdr:cNvPr>
        <xdr:cNvCxnSpPr/>
      </xdr:nvCxnSpPr>
      <xdr:spPr>
        <a:xfrm>
          <a:off x="18656300" y="18640969"/>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157732</xdr:rowOff>
    </xdr:from>
    <xdr:ext cx="469744" cy="259045"/>
    <xdr:sp macro="" textlink="">
      <xdr:nvSpPr>
        <xdr:cNvPr id="742" name="n_1aveValue【庁舎】&#10;一人当たり面積">
          <a:extLst>
            <a:ext uri="{FF2B5EF4-FFF2-40B4-BE49-F238E27FC236}">
              <a16:creationId xmlns:a16="http://schemas.microsoft.com/office/drawing/2014/main" id="{406EF566-7BB9-452A-B45B-F73083E3E1D4}"/>
            </a:ext>
          </a:extLst>
        </xdr:cNvPr>
        <xdr:cNvSpPr txBox="1"/>
      </xdr:nvSpPr>
      <xdr:spPr>
        <a:xfrm>
          <a:off x="21075727" y="1833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161162</xdr:rowOff>
    </xdr:from>
    <xdr:ext cx="469744" cy="259045"/>
    <xdr:sp macro="" textlink="">
      <xdr:nvSpPr>
        <xdr:cNvPr id="743" name="n_2aveValue【庁舎】&#10;一人当たり面積">
          <a:extLst>
            <a:ext uri="{FF2B5EF4-FFF2-40B4-BE49-F238E27FC236}">
              <a16:creationId xmlns:a16="http://schemas.microsoft.com/office/drawing/2014/main" id="{730DB5E4-416F-45BA-B411-D5FAD2A07827}"/>
            </a:ext>
          </a:extLst>
        </xdr:cNvPr>
        <xdr:cNvSpPr txBox="1"/>
      </xdr:nvSpPr>
      <xdr:spPr>
        <a:xfrm>
          <a:off x="201994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4897</xdr:rowOff>
    </xdr:from>
    <xdr:ext cx="469744" cy="259045"/>
    <xdr:sp macro="" textlink="">
      <xdr:nvSpPr>
        <xdr:cNvPr id="744" name="n_3aveValue【庁舎】&#10;一人当たり面積">
          <a:extLst>
            <a:ext uri="{FF2B5EF4-FFF2-40B4-BE49-F238E27FC236}">
              <a16:creationId xmlns:a16="http://schemas.microsoft.com/office/drawing/2014/main" id="{443C4F06-7B41-4A21-A38E-5FF8EBFED27D}"/>
            </a:ext>
          </a:extLst>
        </xdr:cNvPr>
        <xdr:cNvSpPr txBox="1"/>
      </xdr:nvSpPr>
      <xdr:spPr>
        <a:xfrm>
          <a:off x="19310427" y="183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169000</xdr:rowOff>
    </xdr:from>
    <xdr:ext cx="469744" cy="259045"/>
    <xdr:sp macro="" textlink="">
      <xdr:nvSpPr>
        <xdr:cNvPr id="745" name="n_4aveValue【庁舎】&#10;一人当たり面積">
          <a:extLst>
            <a:ext uri="{FF2B5EF4-FFF2-40B4-BE49-F238E27FC236}">
              <a16:creationId xmlns:a16="http://schemas.microsoft.com/office/drawing/2014/main" id="{D26C0D05-3F06-4593-AB7F-AD2CFAC86FBC}"/>
            </a:ext>
          </a:extLst>
        </xdr:cNvPr>
        <xdr:cNvSpPr txBox="1"/>
      </xdr:nvSpPr>
      <xdr:spPr>
        <a:xfrm>
          <a:off x="18421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3010</xdr:rowOff>
    </xdr:from>
    <xdr:ext cx="469744" cy="259045"/>
    <xdr:sp macro="" textlink="">
      <xdr:nvSpPr>
        <xdr:cNvPr id="746" name="n_1mainValue【庁舎】&#10;一人当たり面積">
          <a:extLst>
            <a:ext uri="{FF2B5EF4-FFF2-40B4-BE49-F238E27FC236}">
              <a16:creationId xmlns:a16="http://schemas.microsoft.com/office/drawing/2014/main" id="{F23C25B3-D9AA-4D37-9CC7-5CCDECE606C4}"/>
            </a:ext>
          </a:extLst>
        </xdr:cNvPr>
        <xdr:cNvSpPr txBox="1"/>
      </xdr:nvSpPr>
      <xdr:spPr>
        <a:xfrm>
          <a:off x="21075727" y="18691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160907</xdr:rowOff>
    </xdr:from>
    <xdr:ext cx="469744" cy="259045"/>
    <xdr:sp macro="" textlink="">
      <xdr:nvSpPr>
        <xdr:cNvPr id="747" name="n_2mainValue【庁舎】&#10;一人当たり面積">
          <a:extLst>
            <a:ext uri="{FF2B5EF4-FFF2-40B4-BE49-F238E27FC236}">
              <a16:creationId xmlns:a16="http://schemas.microsoft.com/office/drawing/2014/main" id="{EB9B73D0-2D89-442B-B400-DDFBB8244DC8}"/>
            </a:ext>
          </a:extLst>
        </xdr:cNvPr>
        <xdr:cNvSpPr txBox="1"/>
      </xdr:nvSpPr>
      <xdr:spPr>
        <a:xfrm>
          <a:off x="20199427" y="1867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167603</xdr:rowOff>
    </xdr:from>
    <xdr:ext cx="469744" cy="259045"/>
    <xdr:sp macro="" textlink="">
      <xdr:nvSpPr>
        <xdr:cNvPr id="748" name="n_3mainValue【庁舎】&#10;一人当たり面積">
          <a:extLst>
            <a:ext uri="{FF2B5EF4-FFF2-40B4-BE49-F238E27FC236}">
              <a16:creationId xmlns:a16="http://schemas.microsoft.com/office/drawing/2014/main" id="{762F3907-ADD6-4B81-925E-7F60B4F9AF86}"/>
            </a:ext>
          </a:extLst>
        </xdr:cNvPr>
        <xdr:cNvSpPr txBox="1"/>
      </xdr:nvSpPr>
      <xdr:spPr>
        <a:xfrm>
          <a:off x="19310427" y="1868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166296</xdr:rowOff>
    </xdr:from>
    <xdr:ext cx="469744" cy="259045"/>
    <xdr:sp macro="" textlink="">
      <xdr:nvSpPr>
        <xdr:cNvPr id="749" name="n_4mainValue【庁舎】&#10;一人当たり面積">
          <a:extLst>
            <a:ext uri="{FF2B5EF4-FFF2-40B4-BE49-F238E27FC236}">
              <a16:creationId xmlns:a16="http://schemas.microsoft.com/office/drawing/2014/main" id="{492FBFA9-8B4A-4A2A-B2B5-29277D546EB9}"/>
            </a:ext>
          </a:extLst>
        </xdr:cNvPr>
        <xdr:cNvSpPr txBox="1"/>
      </xdr:nvSpPr>
      <xdr:spPr>
        <a:xfrm>
          <a:off x="18421427" y="18682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a:extLst>
            <a:ext uri="{FF2B5EF4-FFF2-40B4-BE49-F238E27FC236}">
              <a16:creationId xmlns:a16="http://schemas.microsoft.com/office/drawing/2014/main" id="{DF8685EB-08F7-4A3B-BCD2-1E06BB451CC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a:extLst>
            <a:ext uri="{FF2B5EF4-FFF2-40B4-BE49-F238E27FC236}">
              <a16:creationId xmlns:a16="http://schemas.microsoft.com/office/drawing/2014/main" id="{10E9F3C7-EA46-47E3-BAB8-8BCB9C018A6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a:extLst>
            <a:ext uri="{FF2B5EF4-FFF2-40B4-BE49-F238E27FC236}">
              <a16:creationId xmlns:a16="http://schemas.microsoft.com/office/drawing/2014/main" id="{61D6D7A1-A6E0-4B07-B8F9-456C1213B16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類似団体と比較して特に有形固定資産減価償却率が高くなっている施設は、保健センター・保健所、福祉施設であり、特に低くなっている施設は、一般廃棄物処理施設、消防施設である。</a:t>
          </a:r>
        </a:p>
        <a:p>
          <a:r>
            <a:rPr kumimoji="1" lang="ja-JP" altLang="en-US" sz="1300">
              <a:latin typeface="ＭＳ Ｐゴシック" panose="020B0600070205080204" pitchFamily="50" charset="-128"/>
              <a:ea typeface="ＭＳ Ｐゴシック" panose="020B0600070205080204" pitchFamily="50" charset="-128"/>
            </a:rPr>
            <a:t>保健センター・保育所については、町の保健センター</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棟のみ該当となるが、耐用年数</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年まで残存年数が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年となっており、年々有形固定資産減価償却率が増加傾向である。</a:t>
          </a:r>
        </a:p>
        <a:p>
          <a:r>
            <a:rPr kumimoji="1" lang="ja-JP" altLang="en-US" sz="1300">
              <a:latin typeface="ＭＳ Ｐゴシック" panose="020B0600070205080204" pitchFamily="50" charset="-128"/>
              <a:ea typeface="ＭＳ Ｐゴシック" panose="020B0600070205080204" pitchFamily="50" charset="-128"/>
            </a:rPr>
            <a:t>福祉施設については、デイサービスセンターが耐用年数を超過しているため、適正な維持管理に努め、今後の方針を検討する。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一方、一般廃棄物処理施設及び消防施設については、ほとんどの施設が一部事務組合での運営となっている。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特に消防施設については、上球磨消防署を新規整備したことが、有形固定資産減価償却率の大幅な減少になった要因と考えられる。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熊本県多良木町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9,429
9,374
165.86
7,178,955
6,807,019
329,233
3,900,290
5,438,365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41.7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近年は全国平均や県平均を下回り、横ばいの状況が続いている。税収の徴収業務の強化に取り組むなど歳入確保に努め、歳出の徹底的な見直しを実施することで財政の健全化を図る。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108655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4676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7355</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08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108655</xdr:rowOff>
    </xdr:from>
    <xdr:to>
      <xdr:col>19</xdr:col>
      <xdr:colOff>133350</xdr:colOff>
      <xdr:row>43</xdr:row>
      <xdr:rowOff>108655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810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108655</xdr:rowOff>
    </xdr:from>
    <xdr:to>
      <xdr:col>15</xdr:col>
      <xdr:colOff>82550</xdr:colOff>
      <xdr:row>43</xdr:row>
      <xdr:rowOff>122061</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4810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122061</xdr:rowOff>
    </xdr:from>
    <xdr:to>
      <xdr:col>11</xdr:col>
      <xdr:colOff>31750</xdr:colOff>
      <xdr:row>43</xdr:row>
      <xdr:rowOff>122061</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4944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17639</xdr:rowOff>
    </xdr:from>
    <xdr:to>
      <xdr:col>11</xdr:col>
      <xdr:colOff>82550</xdr:colOff>
      <xdr:row>43</xdr:row>
      <xdr:rowOff>119239</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129416</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142822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57855</xdr:rowOff>
    </xdr:from>
    <xdr:to>
      <xdr:col>19</xdr:col>
      <xdr:colOff>184150</xdr:colOff>
      <xdr:row>43</xdr:row>
      <xdr:rowOff>159455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144232</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16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57855</xdr:rowOff>
    </xdr:from>
    <xdr:to>
      <xdr:col>15</xdr:col>
      <xdr:colOff>133350</xdr:colOff>
      <xdr:row>43</xdr:row>
      <xdr:rowOff>159455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144232</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71261</xdr:rowOff>
    </xdr:from>
    <xdr:to>
      <xdr:col>11</xdr:col>
      <xdr:colOff>82550</xdr:colOff>
      <xdr:row>44</xdr:row>
      <xdr:rowOff>1411</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157638</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71261</xdr:rowOff>
    </xdr:from>
    <xdr:to>
      <xdr:col>7</xdr:col>
      <xdr:colOff>31750</xdr:colOff>
      <xdr:row>44</xdr:row>
      <xdr:rowOff>1411</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157638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年々増加傾向にあるが</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において地方交付税の減額などにより一般財源等が減少し、人件費や物件費などの増加に伴い大きく前年度を上回った。</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について繰上償還に伴う公債費の減や下水道事業特別会計などの特別会計繰出金の減により前年度を下回った。数値としては類似団体平均値を上回っているので、今後も事務事業の見直しを実施し、経常経費の削減を図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66</xdr:row>
      <xdr:rowOff>159766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09708"/>
          <a:ext cx="0" cy="13657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152908</xdr:rowOff>
    </xdr:from>
    <xdr:to>
      <xdr:col>23</xdr:col>
      <xdr:colOff>133350</xdr:colOff>
      <xdr:row>65</xdr:row>
      <xdr:rowOff>51308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954258"/>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108983</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3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148082</xdr:rowOff>
    </xdr:from>
    <xdr:to>
      <xdr:col>19</xdr:col>
      <xdr:colOff>133350</xdr:colOff>
      <xdr:row>65</xdr:row>
      <xdr:rowOff>51308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949432"/>
          <a:ext cx="8890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94996</xdr:rowOff>
    </xdr:from>
    <xdr:to>
      <xdr:col>15</xdr:col>
      <xdr:colOff>82550</xdr:colOff>
      <xdr:row>63</xdr:row>
      <xdr:rowOff>148082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89634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117365</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32258</xdr:rowOff>
    </xdr:from>
    <xdr:to>
      <xdr:col>11</xdr:col>
      <xdr:colOff>31750</xdr:colOff>
      <xdr:row>63</xdr:row>
      <xdr:rowOff>94996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83360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30497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95775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102108</xdr:rowOff>
    </xdr:from>
    <xdr:to>
      <xdr:col>23</xdr:col>
      <xdr:colOff>184150</xdr:colOff>
      <xdr:row>64</xdr:row>
      <xdr:rowOff>32258</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74185</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87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508</xdr:rowOff>
    </xdr:from>
    <xdr:to>
      <xdr:col>19</xdr:col>
      <xdr:colOff>184150</xdr:colOff>
      <xdr:row>65</xdr:row>
      <xdr:rowOff>102108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86885</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231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97282</xdr:rowOff>
    </xdr:from>
    <xdr:to>
      <xdr:col>15</xdr:col>
      <xdr:colOff>133350</xdr:colOff>
      <xdr:row>64</xdr:row>
      <xdr:rowOff>27432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12209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98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44196</xdr:rowOff>
    </xdr:from>
    <xdr:to>
      <xdr:col>11</xdr:col>
      <xdr:colOff>82550</xdr:colOff>
      <xdr:row>63</xdr:row>
      <xdr:rowOff>145796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130573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93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152908</xdr:rowOff>
    </xdr:from>
    <xdr:to>
      <xdr:col>7</xdr:col>
      <xdr:colOff>31750</xdr:colOff>
      <xdr:row>63</xdr:row>
      <xdr:rowOff>83058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67835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[197,332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職員数の増により増加し、物件費については地籍調査業務や電算機器リース料の増などによるものである。類似団体平均値と比較すると、概ね低い水準で推移しているが、修繕料の増に伴う需用費の増加など、近年増加傾向にあるため事務費全般に係る経費削減を行い、業務の効率化を図り経費削減に努め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163086</xdr:rowOff>
    </xdr:from>
    <xdr:to>
      <xdr:col>23</xdr:col>
      <xdr:colOff>133350</xdr:colOff>
      <xdr:row>89</xdr:row>
      <xdr:rowOff>16940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879086"/>
          <a:ext cx="0" cy="13969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160467</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16940</xdr:rowOff>
    </xdr:from>
    <xdr:to>
      <xdr:col>24</xdr:col>
      <xdr:colOff>12700</xdr:colOff>
      <xdr:row>89</xdr:row>
      <xdr:rowOff>16940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7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78013</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2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163086</xdr:rowOff>
    </xdr:from>
    <xdr:to>
      <xdr:col>24</xdr:col>
      <xdr:colOff>12700</xdr:colOff>
      <xdr:row>80</xdr:row>
      <xdr:rowOff>163086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87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161150</xdr:rowOff>
    </xdr:from>
    <xdr:to>
      <xdr:col>23</xdr:col>
      <xdr:colOff>133350</xdr:colOff>
      <xdr:row>82</xdr:row>
      <xdr:rowOff>19831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048600"/>
          <a:ext cx="838200" cy="30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109991</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34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137914</xdr:rowOff>
    </xdr:from>
    <xdr:to>
      <xdr:col>23</xdr:col>
      <xdr:colOff>184150</xdr:colOff>
      <xdr:row>84</xdr:row>
      <xdr:rowOff>68064</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6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122918</xdr:rowOff>
    </xdr:from>
    <xdr:to>
      <xdr:col>19</xdr:col>
      <xdr:colOff>133350</xdr:colOff>
      <xdr:row>81</xdr:row>
      <xdr:rowOff>161150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010368"/>
          <a:ext cx="889000" cy="3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104074</xdr:rowOff>
    </xdr:from>
    <xdr:to>
      <xdr:col>19</xdr:col>
      <xdr:colOff>184150</xdr:colOff>
      <xdr:row>84</xdr:row>
      <xdr:rowOff>34224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33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19001</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420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122918</xdr:rowOff>
    </xdr:from>
    <xdr:to>
      <xdr:col>15</xdr:col>
      <xdr:colOff>82550</xdr:colOff>
      <xdr:row>81</xdr:row>
      <xdr:rowOff>123789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2336800" y="14010368"/>
          <a:ext cx="889000" cy="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83254</xdr:rowOff>
    </xdr:from>
    <xdr:to>
      <xdr:col>15</xdr:col>
      <xdr:colOff>133350</xdr:colOff>
      <xdr:row>84</xdr:row>
      <xdr:rowOff>13404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169631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9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86209</xdr:rowOff>
    </xdr:from>
    <xdr:to>
      <xdr:col>11</xdr:col>
      <xdr:colOff>31750</xdr:colOff>
      <xdr:row>81</xdr:row>
      <xdr:rowOff>123789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973659"/>
          <a:ext cx="889000" cy="3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46307</xdr:rowOff>
    </xdr:from>
    <xdr:to>
      <xdr:col>11</xdr:col>
      <xdr:colOff>82550</xdr:colOff>
      <xdr:row>83</xdr:row>
      <xdr:rowOff>147907</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132684</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6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14500</xdr:rowOff>
    </xdr:from>
    <xdr:to>
      <xdr:col>7</xdr:col>
      <xdr:colOff>31750</xdr:colOff>
      <xdr:row>83</xdr:row>
      <xdr:rowOff>116100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100877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3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140481</xdr:rowOff>
    </xdr:from>
    <xdr:to>
      <xdr:col>23</xdr:col>
      <xdr:colOff>184150</xdr:colOff>
      <xdr:row>82</xdr:row>
      <xdr:rowOff>70631</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02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157008</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873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110350</xdr:rowOff>
    </xdr:from>
    <xdr:to>
      <xdr:col>19</xdr:col>
      <xdr:colOff>184150</xdr:colOff>
      <xdr:row>82</xdr:row>
      <xdr:rowOff>40500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99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50677</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76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72118</xdr:rowOff>
    </xdr:from>
    <xdr:to>
      <xdr:col>15</xdr:col>
      <xdr:colOff>133350</xdr:colOff>
      <xdr:row>82</xdr:row>
      <xdr:rowOff>2268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95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12445</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728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72989</xdr:rowOff>
    </xdr:from>
    <xdr:to>
      <xdr:col>11</xdr:col>
      <xdr:colOff>82550</xdr:colOff>
      <xdr:row>82</xdr:row>
      <xdr:rowOff>3139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96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13316</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72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35409</xdr:rowOff>
    </xdr:from>
    <xdr:to>
      <xdr:col>7</xdr:col>
      <xdr:colOff>31750</xdr:colOff>
      <xdr:row>81</xdr:row>
      <xdr:rowOff>137009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92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147186</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69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においては類似団体平均値に対して下回っていたが、</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においては再び類似団体平均値を上回った。主な要因としては職員構成の変動、経験年数階層間の変動などが挙げられる。引き続き、国の給与制度と相違することのないよう努める。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82127</xdr:rowOff>
    </xdr:from>
    <xdr:to>
      <xdr:col>81</xdr:col>
      <xdr:colOff>44450</xdr:colOff>
      <xdr:row>89</xdr:row>
      <xdr:rowOff>61807</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6957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168504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82127</xdr:rowOff>
    </xdr:from>
    <xdr:to>
      <xdr:col>81</xdr:col>
      <xdr:colOff>133350</xdr:colOff>
      <xdr:row>81</xdr:row>
      <xdr:rowOff>82127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88054</xdr:rowOff>
    </xdr:from>
    <xdr:to>
      <xdr:col>81</xdr:col>
      <xdr:colOff>44450</xdr:colOff>
      <xdr:row>86</xdr:row>
      <xdr:rowOff>13123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661304"/>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88054</xdr:rowOff>
    </xdr:from>
    <xdr:to>
      <xdr:col>77</xdr:col>
      <xdr:colOff>44450</xdr:colOff>
      <xdr:row>86</xdr:row>
      <xdr:rowOff>29211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4661304"/>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29211</xdr:rowOff>
    </xdr:from>
    <xdr:to>
      <xdr:col>72</xdr:col>
      <xdr:colOff>203200</xdr:colOff>
      <xdr:row>86</xdr:row>
      <xdr:rowOff>77470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4773911"/>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77470</xdr:rowOff>
    </xdr:from>
    <xdr:to>
      <xdr:col>68</xdr:col>
      <xdr:colOff>152400</xdr:colOff>
      <xdr:row>86</xdr:row>
      <xdr:rowOff>149861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82217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133773</xdr:rowOff>
    </xdr:from>
    <xdr:to>
      <xdr:col>81</xdr:col>
      <xdr:colOff>95250</xdr:colOff>
      <xdr:row>86</xdr:row>
      <xdr:rowOff>63923</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105850</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67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37254</xdr:rowOff>
    </xdr:from>
    <xdr:to>
      <xdr:col>77</xdr:col>
      <xdr:colOff>95250</xdr:colOff>
      <xdr:row>85</xdr:row>
      <xdr:rowOff>138854</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149031</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37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149861</xdr:rowOff>
    </xdr:from>
    <xdr:to>
      <xdr:col>73</xdr:col>
      <xdr:colOff>44450</xdr:colOff>
      <xdr:row>86</xdr:row>
      <xdr:rowOff>80011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64788</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8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26670</xdr:rowOff>
    </xdr:from>
    <xdr:to>
      <xdr:col>68</xdr:col>
      <xdr:colOff>203200</xdr:colOff>
      <xdr:row>86</xdr:row>
      <xdr:rowOff>128270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113047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99061</xdr:rowOff>
    </xdr:from>
    <xdr:to>
      <xdr:col>64</xdr:col>
      <xdr:colOff>152400</xdr:colOff>
      <xdr:row>87</xdr:row>
      <xdr:rowOff>29211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13988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93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においても類似団体平均値を下回っているが、全国平均・県平均より高いため、今後も住民サービスを低下させることなく、適正な定員管理を行っていく。</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132429</xdr:rowOff>
    </xdr:from>
    <xdr:to>
      <xdr:col>81</xdr:col>
      <xdr:colOff>44450</xdr:colOff>
      <xdr:row>66</xdr:row>
      <xdr:rowOff>35496</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076529"/>
          <a:ext cx="0" cy="1274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7573</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32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35496</xdr:rowOff>
    </xdr:from>
    <xdr:to>
      <xdr:col>81</xdr:col>
      <xdr:colOff>133350</xdr:colOff>
      <xdr:row>66</xdr:row>
      <xdr:rowOff>35496</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3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47356</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82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132429</xdr:rowOff>
    </xdr:from>
    <xdr:to>
      <xdr:col>81</xdr:col>
      <xdr:colOff>133350</xdr:colOff>
      <xdr:row>58</xdr:row>
      <xdr:rowOff>132429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0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108172</xdr:rowOff>
    </xdr:from>
    <xdr:to>
      <xdr:col>81</xdr:col>
      <xdr:colOff>44450</xdr:colOff>
      <xdr:row>59</xdr:row>
      <xdr:rowOff>125667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223722"/>
          <a:ext cx="838200" cy="1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21353</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479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49276</xdr:rowOff>
    </xdr:from>
    <xdr:to>
      <xdr:col>81</xdr:col>
      <xdr:colOff>95250</xdr:colOff>
      <xdr:row>61</xdr:row>
      <xdr:rowOff>150876</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102140</xdr:rowOff>
    </xdr:from>
    <xdr:to>
      <xdr:col>77</xdr:col>
      <xdr:colOff>44450</xdr:colOff>
      <xdr:row>59</xdr:row>
      <xdr:rowOff>108172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21769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30575</xdr:rowOff>
    </xdr:from>
    <xdr:to>
      <xdr:col>77</xdr:col>
      <xdr:colOff>95250</xdr:colOff>
      <xdr:row>61</xdr:row>
      <xdr:rowOff>132175</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116952</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575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82836</xdr:rowOff>
    </xdr:from>
    <xdr:to>
      <xdr:col>72</xdr:col>
      <xdr:colOff>203200</xdr:colOff>
      <xdr:row>59</xdr:row>
      <xdr:rowOff>102140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19838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20924</xdr:rowOff>
    </xdr:from>
    <xdr:to>
      <xdr:col>73</xdr:col>
      <xdr:colOff>44450</xdr:colOff>
      <xdr:row>61</xdr:row>
      <xdr:rowOff>122524</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107301</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82836</xdr:rowOff>
    </xdr:from>
    <xdr:to>
      <xdr:col>68</xdr:col>
      <xdr:colOff>152400</xdr:colOff>
      <xdr:row>59</xdr:row>
      <xdr:rowOff>84042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3512800" y="10198386"/>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5238</xdr:rowOff>
    </xdr:from>
    <xdr:to>
      <xdr:col>68</xdr:col>
      <xdr:colOff>203200</xdr:colOff>
      <xdr:row>61</xdr:row>
      <xdr:rowOff>106838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91615</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55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162211</xdr:rowOff>
    </xdr:from>
    <xdr:to>
      <xdr:col>64</xdr:col>
      <xdr:colOff>152400</xdr:colOff>
      <xdr:row>61</xdr:row>
      <xdr:rowOff>92361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77138</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74867</xdr:rowOff>
    </xdr:from>
    <xdr:to>
      <xdr:col>81</xdr:col>
      <xdr:colOff>95250</xdr:colOff>
      <xdr:row>60</xdr:row>
      <xdr:rowOff>5017</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19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91394</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03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57372</xdr:rowOff>
    </xdr:from>
    <xdr:to>
      <xdr:col>77</xdr:col>
      <xdr:colOff>95250</xdr:colOff>
      <xdr:row>59</xdr:row>
      <xdr:rowOff>158972</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17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169149</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9941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51340</xdr:rowOff>
    </xdr:from>
    <xdr:to>
      <xdr:col>73</xdr:col>
      <xdr:colOff>44450</xdr:colOff>
      <xdr:row>59</xdr:row>
      <xdr:rowOff>152940</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16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163117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9935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32036</xdr:rowOff>
    </xdr:from>
    <xdr:to>
      <xdr:col>68</xdr:col>
      <xdr:colOff>203200</xdr:colOff>
      <xdr:row>59</xdr:row>
      <xdr:rowOff>133636</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14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143813</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9916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33242</xdr:rowOff>
    </xdr:from>
    <xdr:to>
      <xdr:col>64</xdr:col>
      <xdr:colOff>152400</xdr:colOff>
      <xdr:row>59</xdr:row>
      <xdr:rowOff>134842</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14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145019</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9917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近年は減少傾向にあり</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においては類似団体平均値と同じまで減少した。</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に繰上償還を行ったことにより元利償還金が減少したことによるものだが、今後は中学校改築事業を計画しており増加に転じることも考えられるので、事業計画の整理・縮小を図るなど、計画的な地方債の発行に努めていく。</a:t>
          </a: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4318</xdr:rowOff>
    </xdr:from>
    <xdr:to>
      <xdr:col>81</xdr:col>
      <xdr:colOff>44450</xdr:colOff>
      <xdr:row>44</xdr:row>
      <xdr:rowOff>92710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347968"/>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64787</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92710</xdr:rowOff>
    </xdr:from>
    <xdr:to>
      <xdr:col>81</xdr:col>
      <xdr:colOff>133350</xdr:colOff>
      <xdr:row>44</xdr:row>
      <xdr:rowOff>92710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90695</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4318</xdr:rowOff>
    </xdr:from>
    <xdr:to>
      <xdr:col>81</xdr:col>
      <xdr:colOff>133350</xdr:colOff>
      <xdr:row>37</xdr:row>
      <xdr:rowOff>4318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129286</xdr:rowOff>
    </xdr:from>
    <xdr:to>
      <xdr:col>81</xdr:col>
      <xdr:colOff>44450</xdr:colOff>
      <xdr:row>41</xdr:row>
      <xdr:rowOff>153416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6179800" y="715873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95013</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153416</xdr:rowOff>
    </xdr:from>
    <xdr:to>
      <xdr:col>77</xdr:col>
      <xdr:colOff>44450</xdr:colOff>
      <xdr:row>41</xdr:row>
      <xdr:rowOff>163068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5290800" y="718286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18813</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163068</xdr:rowOff>
    </xdr:from>
    <xdr:to>
      <xdr:col>72</xdr:col>
      <xdr:colOff>203200</xdr:colOff>
      <xdr:row>42</xdr:row>
      <xdr:rowOff>20574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4401800" y="719251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20574</xdr:rowOff>
    </xdr:from>
    <xdr:to>
      <xdr:col>68</xdr:col>
      <xdr:colOff>152400</xdr:colOff>
      <xdr:row>42</xdr:row>
      <xdr:rowOff>73660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3512800" y="722147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18813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50563</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70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102616</xdr:rowOff>
    </xdr:from>
    <xdr:to>
      <xdr:col>77</xdr:col>
      <xdr:colOff>95250</xdr:colOff>
      <xdr:row>42</xdr:row>
      <xdr:rowOff>32766</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71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17543</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7218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112268</xdr:rowOff>
    </xdr:from>
    <xdr:to>
      <xdr:col>73</xdr:col>
      <xdr:colOff>44450</xdr:colOff>
      <xdr:row>42</xdr:row>
      <xdr:rowOff>42418</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71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27195</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22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141224</xdr:rowOff>
    </xdr:from>
    <xdr:to>
      <xdr:col>68</xdr:col>
      <xdr:colOff>203200</xdr:colOff>
      <xdr:row>42</xdr:row>
      <xdr:rowOff>71374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71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56151</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725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109237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に繰上償還を行うなど近年においては減少傾向にあるが、依然として類似団体平均値と比較して高い数値を示しているため、新規事業の実施等について総点検を図り財政の健全化に努める。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今後も中学校改築事業実施時に多額の地方債の発行が見込まれることから、基金積立てを行うなど充当可能財源を増やすなど、今後も後世への負担を少しでも軽減するよう適正な地方債発行を行う。</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160322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13214"/>
          <a:ext cx="0" cy="16190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132399</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90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160322</xdr:rowOff>
    </xdr:from>
    <xdr:to>
      <xdr:col>81</xdr:col>
      <xdr:colOff>133350</xdr:colOff>
      <xdr:row>22</xdr:row>
      <xdr:rowOff>160322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93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49167</xdr:rowOff>
    </xdr:from>
    <xdr:to>
      <xdr:col>81</xdr:col>
      <xdr:colOff>44450</xdr:colOff>
      <xdr:row>16</xdr:row>
      <xdr:rowOff>136495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6179800" y="2792367"/>
          <a:ext cx="838200" cy="8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136495</xdr:rowOff>
    </xdr:from>
    <xdr:to>
      <xdr:col>77</xdr:col>
      <xdr:colOff>44450</xdr:colOff>
      <xdr:row>17</xdr:row>
      <xdr:rowOff>21348</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5290800" y="2879695"/>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21348</xdr:rowOff>
    </xdr:from>
    <xdr:to>
      <xdr:col>72</xdr:col>
      <xdr:colOff>203200</xdr:colOff>
      <xdr:row>17</xdr:row>
      <xdr:rowOff>50074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4401800" y="2935998"/>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50074</xdr:rowOff>
    </xdr:from>
    <xdr:to>
      <xdr:col>68</xdr:col>
      <xdr:colOff>152400</xdr:colOff>
      <xdr:row>18</xdr:row>
      <xdr:rowOff>11914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3512800" y="2964724"/>
          <a:ext cx="889000" cy="13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169817</xdr:rowOff>
    </xdr:from>
    <xdr:to>
      <xdr:col>81</xdr:col>
      <xdr:colOff>95250</xdr:colOff>
      <xdr:row>16</xdr:row>
      <xdr:rowOff>99967</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967200" y="274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141894</xdr:rowOff>
    </xdr:from>
    <xdr:ext cx="762000" cy="259045"/>
    <xdr:sp macro="" textlink="">
      <xdr:nvSpPr>
        <xdr:cNvPr id="458" name="将来負担の状況該当値テキスト">
          <a:extLst>
            <a:ext uri="{FF2B5EF4-FFF2-40B4-BE49-F238E27FC236}">
              <a16:creationId xmlns:a16="http://schemas.microsoft.com/office/drawing/2014/main" id="{00000000-0008-0000-0300-0000CA010000}"/>
            </a:ext>
          </a:extLst>
        </xdr:cNvPr>
        <xdr:cNvSpPr txBox="1"/>
      </xdr:nvSpPr>
      <xdr:spPr>
        <a:xfrm>
          <a:off x="17106900" y="271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85695</xdr:rowOff>
    </xdr:from>
    <xdr:to>
      <xdr:col>77</xdr:col>
      <xdr:colOff>95250</xdr:colOff>
      <xdr:row>17</xdr:row>
      <xdr:rowOff>15845</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282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622</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2915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141998</xdr:rowOff>
    </xdr:from>
    <xdr:to>
      <xdr:col>73</xdr:col>
      <xdr:colOff>44450</xdr:colOff>
      <xdr:row>17</xdr:row>
      <xdr:rowOff>72148</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288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56925</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97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170724</xdr:rowOff>
    </xdr:from>
    <xdr:to>
      <xdr:col>68</xdr:col>
      <xdr:colOff>203200</xdr:colOff>
      <xdr:row>17</xdr:row>
      <xdr:rowOff>100874</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291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85651</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300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132564</xdr:rowOff>
    </xdr:from>
    <xdr:to>
      <xdr:col>64</xdr:col>
      <xdr:colOff>152400</xdr:colOff>
      <xdr:row>18</xdr:row>
      <xdr:rowOff>62714</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304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47491</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313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熊本県多良木町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9,429
9,374
165.86
7,178,955
6,807,019
329,233
3,900,290
5,438,365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41.7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より減少しているが、歳出額では増加している。類似団体平均値と比較すると低くなっているのは、ゴミ処理業務や消防業務など一部事務組合で行っている業務によるものである。一部事務組合の人件費に充てる負担金を人件費に準ずる費用として合計した場合は大幅に増加することになる。業務について民間でも可能な部分については、指定管理者制度の導入などにより委託化を進め、コスト低減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40132</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694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126509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40132</xdr:rowOff>
    </xdr:from>
    <xdr:to>
      <xdr:col>24</xdr:col>
      <xdr:colOff>114300</xdr:colOff>
      <xdr:row>34</xdr:row>
      <xdr:rowOff>40132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26416</xdr:rowOff>
    </xdr:from>
    <xdr:to>
      <xdr:col>24</xdr:col>
      <xdr:colOff>25400</xdr:colOff>
      <xdr:row>36</xdr:row>
      <xdr:rowOff>40132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9861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80281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165862</xdr:rowOff>
    </xdr:from>
    <xdr:to>
      <xdr:col>19</xdr:col>
      <xdr:colOff>187325</xdr:colOff>
      <xdr:row>36</xdr:row>
      <xdr:rowOff>40132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1666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161290</xdr:rowOff>
    </xdr:from>
    <xdr:to>
      <xdr:col>15</xdr:col>
      <xdr:colOff>98425</xdr:colOff>
      <xdr:row>35</xdr:row>
      <xdr:rowOff>165862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620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89916</xdr:rowOff>
    </xdr:from>
    <xdr:to>
      <xdr:col>15</xdr:col>
      <xdr:colOff>149225</xdr:colOff>
      <xdr:row>37</xdr:row>
      <xdr:rowOff>20066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4843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156718</xdr:rowOff>
    </xdr:from>
    <xdr:to>
      <xdr:col>11</xdr:col>
      <xdr:colOff>9525</xdr:colOff>
      <xdr:row>35</xdr:row>
      <xdr:rowOff>161290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574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9415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167149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147066</xdr:rowOff>
    </xdr:from>
    <xdr:to>
      <xdr:col>24</xdr:col>
      <xdr:colOff>76200</xdr:colOff>
      <xdr:row>36</xdr:row>
      <xdr:rowOff>77216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163593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160782</xdr:rowOff>
    </xdr:from>
    <xdr:to>
      <xdr:col>20</xdr:col>
      <xdr:colOff>38100</xdr:colOff>
      <xdr:row>36</xdr:row>
      <xdr:rowOff>90932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101109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115062</xdr:rowOff>
    </xdr:from>
    <xdr:to>
      <xdr:col>15</xdr:col>
      <xdr:colOff>149225</xdr:colOff>
      <xdr:row>36</xdr:row>
      <xdr:rowOff>45212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55389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110490</xdr:rowOff>
    </xdr:from>
    <xdr:to>
      <xdr:col>11</xdr:col>
      <xdr:colOff>60325</xdr:colOff>
      <xdr:row>36</xdr:row>
      <xdr:rowOff>40640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50817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105918</xdr:rowOff>
    </xdr:from>
    <xdr:to>
      <xdr:col>6</xdr:col>
      <xdr:colOff>171450</xdr:colOff>
      <xdr:row>36</xdr:row>
      <xdr:rowOff>36068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46245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物件費については年々増加していたが、</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においては減少した。類似団体平均値と比較しても概ね低い水準で推移している。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近年、需用費などが増加傾向にあるため事務費全般に渡る経費削減を行い、経常的な支出を抑制し業務の効率化を図り経費削減に努める。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108712</xdr:rowOff>
    </xdr:from>
    <xdr:to>
      <xdr:col>82</xdr:col>
      <xdr:colOff>107950</xdr:colOff>
      <xdr:row>20</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09012"/>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156227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xdr:rowOff>
    </xdr:from>
    <xdr:to>
      <xdr:col>82</xdr:col>
      <xdr:colOff>196850</xdr:colOff>
      <xdr:row>20</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4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23639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5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108712</xdr:rowOff>
    </xdr:from>
    <xdr:to>
      <xdr:col>82</xdr:col>
      <xdr:colOff>196850</xdr:colOff>
      <xdr:row>14</xdr:row>
      <xdr:rowOff>108712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0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127000</xdr:rowOff>
    </xdr:from>
    <xdr:to>
      <xdr:col>82</xdr:col>
      <xdr:colOff>107950</xdr:colOff>
      <xdr:row>16</xdr:row>
      <xdr:rowOff>145288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87020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85852</xdr:rowOff>
    </xdr:from>
    <xdr:to>
      <xdr:col>78</xdr:col>
      <xdr:colOff>69850</xdr:colOff>
      <xdr:row>16</xdr:row>
      <xdr:rowOff>145288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82905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91711</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0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72136</xdr:rowOff>
    </xdr:from>
    <xdr:to>
      <xdr:col>73</xdr:col>
      <xdr:colOff>180975</xdr:colOff>
      <xdr:row>16</xdr:row>
      <xdr:rowOff>85852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8153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49276</xdr:rowOff>
    </xdr:from>
    <xdr:to>
      <xdr:col>69</xdr:col>
      <xdr:colOff>92075</xdr:colOff>
      <xdr:row>16</xdr:row>
      <xdr:rowOff>72136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7924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41419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4843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92727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94488</xdr:rowOff>
    </xdr:from>
    <xdr:to>
      <xdr:col>78</xdr:col>
      <xdr:colOff>120650</xdr:colOff>
      <xdr:row>17</xdr:row>
      <xdr:rowOff>24638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34815</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606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35052</xdr:rowOff>
    </xdr:from>
    <xdr:to>
      <xdr:col>74</xdr:col>
      <xdr:colOff>31750</xdr:colOff>
      <xdr:row>16</xdr:row>
      <xdr:rowOff>136652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146829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21336</xdr:rowOff>
    </xdr:from>
    <xdr:to>
      <xdr:col>69</xdr:col>
      <xdr:colOff>142875</xdr:colOff>
      <xdr:row>16</xdr:row>
      <xdr:rowOff>122936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133113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110253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類似団体平均値と比較して大きく上回っている要因として、知的障がい児施設などの運営を町直営で行っていることが挙げられる。経常収支比率は</a:t>
          </a:r>
          <a:r>
            <a:rPr kumimoji="1" lang="en-US" altLang="ja-JP" sz="1300" baseline="0">
              <a:latin typeface="ＭＳ Ｐゴシック" panose="020B0600070205080204" pitchFamily="50" charset="-128"/>
              <a:ea typeface="ＭＳ Ｐゴシック" panose="020B0600070205080204" pitchFamily="50" charset="-128"/>
            </a:rPr>
            <a:t>H30</a:t>
          </a:r>
          <a:r>
            <a:rPr kumimoji="1" lang="ja-JP" altLang="en-US" sz="1300" baseline="0">
              <a:latin typeface="ＭＳ Ｐゴシック" panose="020B0600070205080204" pitchFamily="50" charset="-128"/>
              <a:ea typeface="ＭＳ Ｐゴシック" panose="020B0600070205080204" pitchFamily="50" charset="-128"/>
            </a:rPr>
            <a:t>より減少しているが、歳出額では増加している。今後も更に増加が見込まれることから、既存のサービス提供における料金の見直し、住民ニーズに応じた事業選択を行っていく。</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60</xdr:row>
      <xdr:rowOff>132443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893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156935</xdr:rowOff>
    </xdr:from>
    <xdr:to>
      <xdr:col>24</xdr:col>
      <xdr:colOff>25400</xdr:colOff>
      <xdr:row>59</xdr:row>
      <xdr:rowOff>20865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929585"/>
          <a:ext cx="838200" cy="20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51905</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1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137885</xdr:rowOff>
    </xdr:from>
    <xdr:to>
      <xdr:col>19</xdr:col>
      <xdr:colOff>187325</xdr:colOff>
      <xdr:row>59</xdr:row>
      <xdr:rowOff>20865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100819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136270</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127000</xdr:rowOff>
    </xdr:from>
    <xdr:to>
      <xdr:col>15</xdr:col>
      <xdr:colOff>98425</xdr:colOff>
      <xdr:row>58</xdr:row>
      <xdr:rowOff>137885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100711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72572</xdr:rowOff>
    </xdr:from>
    <xdr:to>
      <xdr:col>11</xdr:col>
      <xdr:colOff>9525</xdr:colOff>
      <xdr:row>58</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100166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152400</xdr:rowOff>
    </xdr:from>
    <xdr:to>
      <xdr:col>11</xdr:col>
      <xdr:colOff>60325</xdr:colOff>
      <xdr:row>55</xdr:row>
      <xdr:rowOff>82550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106135</xdr:rowOff>
    </xdr:from>
    <xdr:to>
      <xdr:col>24</xdr:col>
      <xdr:colOff>76200</xdr:colOff>
      <xdr:row>58</xdr:row>
      <xdr:rowOff>36285</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78212</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850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141515</xdr:rowOff>
    </xdr:from>
    <xdr:to>
      <xdr:col>20</xdr:col>
      <xdr:colOff>38100</xdr:colOff>
      <xdr:row>59</xdr:row>
      <xdr:rowOff>71665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56442</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17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87085</xdr:rowOff>
    </xdr:from>
    <xdr:to>
      <xdr:col>15</xdr:col>
      <xdr:colOff>149225</xdr:colOff>
      <xdr:row>59</xdr:row>
      <xdr:rowOff>17235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2012</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11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76200</xdr:rowOff>
    </xdr:from>
    <xdr:to>
      <xdr:col>11</xdr:col>
      <xdr:colOff>60325</xdr:colOff>
      <xdr:row>59</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21772</xdr:rowOff>
    </xdr:from>
    <xdr:to>
      <xdr:col>6</xdr:col>
      <xdr:colOff>171450</xdr:colOff>
      <xdr:row>58</xdr:row>
      <xdr:rowOff>123372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108149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05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維持補修費については</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に多額の補修を行ったため、</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は減少した。今後も公共施設の老朽化が見られるため維持補修費は増加が見込まれるため類似団体平均値より高い水準で推移すると思われる。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繰出金についても</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で減少したが、今後も同水準前後で推移すると思われるため、独立採算の原則に立ち料金の適正化等を行い、普通会計の負担額を減らしていくように努める。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24130</xdr:rowOff>
    </xdr:from>
    <xdr:to>
      <xdr:col>82</xdr:col>
      <xdr:colOff>107950</xdr:colOff>
      <xdr:row>61</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8243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110507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24130</xdr:rowOff>
    </xdr:from>
    <xdr:to>
      <xdr:col>82</xdr:col>
      <xdr:colOff>196850</xdr:colOff>
      <xdr:row>54</xdr:row>
      <xdr:rowOff>24130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12700</xdr:rowOff>
    </xdr:from>
    <xdr:to>
      <xdr:col>82</xdr:col>
      <xdr:colOff>107950</xdr:colOff>
      <xdr:row>59</xdr:row>
      <xdr:rowOff>52705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1012825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167022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68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150495</xdr:rowOff>
    </xdr:from>
    <xdr:to>
      <xdr:col>82</xdr:col>
      <xdr:colOff>158750</xdr:colOff>
      <xdr:row>58</xdr:row>
      <xdr:rowOff>80645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132715</xdr:rowOff>
    </xdr:from>
    <xdr:to>
      <xdr:col>78</xdr:col>
      <xdr:colOff>69850</xdr:colOff>
      <xdr:row>59</xdr:row>
      <xdr:rowOff>52705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1007681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96537</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69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132715</xdr:rowOff>
    </xdr:from>
    <xdr:to>
      <xdr:col>73</xdr:col>
      <xdr:colOff>180975</xdr:colOff>
      <xdr:row>58</xdr:row>
      <xdr:rowOff>155575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1007681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144780</xdr:rowOff>
    </xdr:from>
    <xdr:to>
      <xdr:col>74</xdr:col>
      <xdr:colOff>31750</xdr:colOff>
      <xdr:row>58</xdr:row>
      <xdr:rowOff>74930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91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85107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8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155575</xdr:rowOff>
    </xdr:from>
    <xdr:to>
      <xdr:col>69</xdr:col>
      <xdr:colOff>92075</xdr:colOff>
      <xdr:row>58</xdr:row>
      <xdr:rowOff>167005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1009967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121920</xdr:rowOff>
    </xdr:from>
    <xdr:to>
      <xdr:col>69</xdr:col>
      <xdr:colOff>142875</xdr:colOff>
      <xdr:row>58</xdr:row>
      <xdr:rowOff>52070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62247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121920</xdr:rowOff>
    </xdr:from>
    <xdr:to>
      <xdr:col>65</xdr:col>
      <xdr:colOff>53975</xdr:colOff>
      <xdr:row>58</xdr:row>
      <xdr:rowOff>52070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62247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133350</xdr:rowOff>
    </xdr:from>
    <xdr:to>
      <xdr:col>82</xdr:col>
      <xdr:colOff>158750</xdr:colOff>
      <xdr:row>59</xdr:row>
      <xdr:rowOff>63500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105427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1905</xdr:rowOff>
    </xdr:from>
    <xdr:to>
      <xdr:col>78</xdr:col>
      <xdr:colOff>120650</xdr:colOff>
      <xdr:row>59</xdr:row>
      <xdr:rowOff>103505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1011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88282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203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81915</xdr:rowOff>
    </xdr:from>
    <xdr:to>
      <xdr:col>74</xdr:col>
      <xdr:colOff>31750</xdr:colOff>
      <xdr:row>59</xdr:row>
      <xdr:rowOff>12065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1002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168292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11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104775</xdr:rowOff>
    </xdr:from>
    <xdr:to>
      <xdr:col>69</xdr:col>
      <xdr:colOff>142875</xdr:colOff>
      <xdr:row>59</xdr:row>
      <xdr:rowOff>34925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100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19702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13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116205</xdr:rowOff>
    </xdr:from>
    <xdr:to>
      <xdr:col>65</xdr:col>
      <xdr:colOff>53975</xdr:colOff>
      <xdr:row>59</xdr:row>
      <xdr:rowOff>46355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1006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31132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14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補助費に係る経常収支比率が類似団体平均値を上回っているのは、一部事務組合に対する負担金（公債費等を含む）が多額となっているためである。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今後も他の構成町村と協議協力のもと、一部事務組合の業務効率化を図り、なお一層の経費削減を図るように努める。</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131572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8314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53848</xdr:rowOff>
    </xdr:from>
    <xdr:to>
      <xdr:col>82</xdr:col>
      <xdr:colOff>107950</xdr:colOff>
      <xdr:row>38</xdr:row>
      <xdr:rowOff>58420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5689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165862</xdr:rowOff>
    </xdr:from>
    <xdr:to>
      <xdr:col>78</xdr:col>
      <xdr:colOff>69850</xdr:colOff>
      <xdr:row>38</xdr:row>
      <xdr:rowOff>53848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50951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165862</xdr:rowOff>
    </xdr:from>
    <xdr:to>
      <xdr:col>73</xdr:col>
      <xdr:colOff>180975</xdr:colOff>
      <xdr:row>37</xdr:row>
      <xdr:rowOff>165862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5095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97282</xdr:rowOff>
    </xdr:from>
    <xdr:to>
      <xdr:col>69</xdr:col>
      <xdr:colOff>92075</xdr:colOff>
      <xdr:row>37</xdr:row>
      <xdr:rowOff>165862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44093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80535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7620</xdr:rowOff>
    </xdr:from>
    <xdr:to>
      <xdr:col>82</xdr:col>
      <xdr:colOff>158750</xdr:colOff>
      <xdr:row>38</xdr:row>
      <xdr:rowOff>109220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151147</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3048</xdr:rowOff>
    </xdr:from>
    <xdr:to>
      <xdr:col>78</xdr:col>
      <xdr:colOff>120650</xdr:colOff>
      <xdr:row>38</xdr:row>
      <xdr:rowOff>104648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89425</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60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115062</xdr:rowOff>
    </xdr:from>
    <xdr:to>
      <xdr:col>74</xdr:col>
      <xdr:colOff>31750</xdr:colOff>
      <xdr:row>38</xdr:row>
      <xdr:rowOff>45212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29989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115062</xdr:rowOff>
    </xdr:from>
    <xdr:to>
      <xdr:col>69</xdr:col>
      <xdr:colOff>142875</xdr:colOff>
      <xdr:row>38</xdr:row>
      <xdr:rowOff>45212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29989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46482</xdr:rowOff>
    </xdr:from>
    <xdr:to>
      <xdr:col>65</xdr:col>
      <xdr:colOff>53975</xdr:colOff>
      <xdr:row>37</xdr:row>
      <xdr:rowOff>148082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132859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公債費については近年減少傾向にあったが、</a:t>
          </a:r>
          <a:r>
            <a:rPr kumimoji="1" lang="en-US" altLang="ja-JP" sz="1300">
              <a:latin typeface="ＭＳ Ｐゴシック" panose="020B0600070205080204" pitchFamily="50" charset="-128"/>
              <a:ea typeface="ＭＳ Ｐゴシック" panose="020B0600070205080204" pitchFamily="50" charset="-128"/>
            </a:rPr>
            <a:t>H25</a:t>
          </a:r>
          <a:r>
            <a:rPr kumimoji="1" lang="ja-JP" altLang="en-US" sz="1300">
              <a:latin typeface="ＭＳ Ｐゴシック" panose="020B0600070205080204" pitchFamily="50" charset="-128"/>
              <a:ea typeface="ＭＳ Ｐゴシック" panose="020B0600070205080204" pitchFamily="50" charset="-128"/>
            </a:rPr>
            <a:t>に実施した大型事業の措置期間が終了し元金償還が始まったため、</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においては増加に転じている。</a:t>
          </a:r>
        </a:p>
        <a:p>
          <a:r>
            <a:rPr kumimoji="1" lang="ja-JP" altLang="en-US" sz="1300">
              <a:latin typeface="ＭＳ Ｐゴシック" panose="020B0600070205080204" pitchFamily="50" charset="-128"/>
              <a:ea typeface="ＭＳ Ｐゴシック" panose="020B0600070205080204" pitchFamily="50" charset="-128"/>
            </a:rPr>
            <a:t>　しかし、</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からは減少傾向にあり、</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においても</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に繰上償還を実施したため大きく減少している。</a:t>
          </a:r>
        </a:p>
        <a:p>
          <a:r>
            <a:rPr kumimoji="1" lang="ja-JP" altLang="en-US" sz="1300">
              <a:latin typeface="ＭＳ Ｐゴシック" panose="020B0600070205080204" pitchFamily="50" charset="-128"/>
              <a:ea typeface="ＭＳ Ｐゴシック" panose="020B0600070205080204" pitchFamily="50" charset="-128"/>
            </a:rPr>
            <a:t>　今後は中学校改築事業などを計画しており地方債の増加が見込まれるため、計画的な地方債の発行を行う。</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2" name="公債費最小値テキスト">
          <a:extLst>
            <a:ext uri="{FF2B5EF4-FFF2-40B4-BE49-F238E27FC236}">
              <a16:creationId xmlns:a16="http://schemas.microsoft.com/office/drawing/2014/main" id="{00000000-0008-0000-0400-000060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4" name="公債費最大値テキスト">
          <a:extLst>
            <a:ext uri="{FF2B5EF4-FFF2-40B4-BE49-F238E27FC236}">
              <a16:creationId xmlns:a16="http://schemas.microsoft.com/office/drawing/2014/main" id="{00000000-0008-0000-0400-000062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10413</xdr:rowOff>
    </xdr:from>
    <xdr:to>
      <xdr:col>24</xdr:col>
      <xdr:colOff>25400</xdr:colOff>
      <xdr:row>77</xdr:row>
      <xdr:rowOff>92711</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3987800" y="13212063"/>
          <a:ext cx="8382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57" name="公債費平均値テキスト">
          <a:extLst>
            <a:ext uri="{FF2B5EF4-FFF2-40B4-BE49-F238E27FC236}">
              <a16:creationId xmlns:a16="http://schemas.microsoft.com/office/drawing/2014/main" id="{00000000-0008-0000-0400-000065010000}"/>
            </a:ext>
          </a:extLst>
        </xdr:cNvPr>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58" name="フローチャート: 判断 357">
          <a:extLst>
            <a:ext uri="{FF2B5EF4-FFF2-40B4-BE49-F238E27FC236}">
              <a16:creationId xmlns:a16="http://schemas.microsoft.com/office/drawing/2014/main" id="{00000000-0008-0000-0400-000066010000}"/>
            </a:ext>
          </a:extLst>
        </xdr:cNvPr>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92711</xdr:rowOff>
    </xdr:from>
    <xdr:to>
      <xdr:col>19</xdr:col>
      <xdr:colOff>187325</xdr:colOff>
      <xdr:row>77</xdr:row>
      <xdr:rowOff>120142</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3098800" y="13294361"/>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30480</xdr:rowOff>
    </xdr:from>
    <xdr:to>
      <xdr:col>20</xdr:col>
      <xdr:colOff>38100</xdr:colOff>
      <xdr:row>78</xdr:row>
      <xdr:rowOff>132080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74422</xdr:rowOff>
    </xdr:from>
    <xdr:to>
      <xdr:col>15</xdr:col>
      <xdr:colOff>98425</xdr:colOff>
      <xdr:row>77</xdr:row>
      <xdr:rowOff>120142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2209800" y="132760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21337</xdr:rowOff>
    </xdr:from>
    <xdr:to>
      <xdr:col>15</xdr:col>
      <xdr:colOff>149225</xdr:colOff>
      <xdr:row>78</xdr:row>
      <xdr:rowOff>122937</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107714</xdr:rowOff>
    </xdr:from>
    <xdr:ext cx="762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74422</xdr:rowOff>
    </xdr:from>
    <xdr:to>
      <xdr:col>11</xdr:col>
      <xdr:colOff>9525</xdr:colOff>
      <xdr:row>77</xdr:row>
      <xdr:rowOff>124713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1320800" y="13276072"/>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84853</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75709</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131063</xdr:rowOff>
    </xdr:from>
    <xdr:to>
      <xdr:col>24</xdr:col>
      <xdr:colOff>76200</xdr:colOff>
      <xdr:row>77</xdr:row>
      <xdr:rowOff>61213</xdr:rowOff>
    </xdr:to>
    <xdr:sp macro="" textlink="">
      <xdr:nvSpPr>
        <xdr:cNvPr id="375" name="楕円 374">
          <a:extLst>
            <a:ext uri="{FF2B5EF4-FFF2-40B4-BE49-F238E27FC236}">
              <a16:creationId xmlns:a16="http://schemas.microsoft.com/office/drawing/2014/main" id="{00000000-0008-0000-0400-000077010000}"/>
            </a:ext>
          </a:extLst>
        </xdr:cNvPr>
        <xdr:cNvSpPr/>
      </xdr:nvSpPr>
      <xdr:spPr>
        <a:xfrm>
          <a:off x="47752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147590</xdr:rowOff>
    </xdr:from>
    <xdr:ext cx="762000" cy="259045"/>
    <xdr:sp macro="" textlink="">
      <xdr:nvSpPr>
        <xdr:cNvPr id="376" name="公債費該当値テキスト">
          <a:extLst>
            <a:ext uri="{FF2B5EF4-FFF2-40B4-BE49-F238E27FC236}">
              <a16:creationId xmlns:a16="http://schemas.microsoft.com/office/drawing/2014/main" id="{00000000-0008-0000-0400-000078010000}"/>
            </a:ext>
          </a:extLst>
        </xdr:cNvPr>
        <xdr:cNvSpPr txBox="1"/>
      </xdr:nvSpPr>
      <xdr:spPr>
        <a:xfrm>
          <a:off x="4914900" y="1300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41911</xdr:rowOff>
    </xdr:from>
    <xdr:to>
      <xdr:col>20</xdr:col>
      <xdr:colOff>38100</xdr:colOff>
      <xdr:row>77</xdr:row>
      <xdr:rowOff>143511</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3937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153688</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69342</xdr:rowOff>
    </xdr:from>
    <xdr:to>
      <xdr:col>15</xdr:col>
      <xdr:colOff>149225</xdr:colOff>
      <xdr:row>77</xdr:row>
      <xdr:rowOff>170942</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048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9669</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23622</xdr:rowOff>
    </xdr:from>
    <xdr:to>
      <xdr:col>11</xdr:col>
      <xdr:colOff>60325</xdr:colOff>
      <xdr:row>77</xdr:row>
      <xdr:rowOff>125222</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2159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1270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a:extLst>
            <a:ext uri="{FF2B5EF4-FFF2-40B4-BE49-F238E27FC236}">
              <a16:creationId xmlns:a16="http://schemas.microsoft.com/office/drawing/2014/main" id="{00000000-0008-0000-0400-00008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a:extLst>
            <a:ext uri="{FF2B5EF4-FFF2-40B4-BE49-F238E27FC236}">
              <a16:creationId xmlns:a16="http://schemas.microsoft.com/office/drawing/2014/main" id="{00000000-0008-0000-0400-00008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公債費を除いた数値の変動を見ると、</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より減少しているが類似団体平均値よりは</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ポイント上回っている。今後も個別事業を精査するなど、さらなる経常経費の削減に努める。</a:t>
          </a:r>
        </a:p>
      </xdr:txBody>
    </xdr:sp>
    <xdr:clientData/>
  </xdr:twoCellAnchor>
  <xdr:oneCellAnchor>
    <xdr:from>
      <xdr:col>62</xdr:col>
      <xdr:colOff>6350</xdr:colOff>
      <xdr:row>69</xdr:row>
      <xdr:rowOff>107950</xdr:rowOff>
    </xdr:from>
    <xdr:ext cx="298543" cy="225703"/>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a:extLst>
            <a:ext uri="{FF2B5EF4-FFF2-40B4-BE49-F238E27FC236}">
              <a16:creationId xmlns:a16="http://schemas.microsoft.com/office/drawing/2014/main" id="{00000000-0008-0000-0400-00008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77470</xdr:rowOff>
    </xdr:from>
    <xdr:to>
      <xdr:col>82</xdr:col>
      <xdr:colOff>107950</xdr:colOff>
      <xdr:row>80</xdr:row>
      <xdr:rowOff>146050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933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163847</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77470</xdr:rowOff>
    </xdr:from>
    <xdr:to>
      <xdr:col>82</xdr:col>
      <xdr:colOff>196850</xdr:colOff>
      <xdr:row>73</xdr:row>
      <xdr:rowOff>77470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73661</xdr:rowOff>
    </xdr:from>
    <xdr:to>
      <xdr:col>82</xdr:col>
      <xdr:colOff>107950</xdr:colOff>
      <xdr:row>79</xdr:row>
      <xdr:rowOff>24130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5671800" y="13446761"/>
          <a:ext cx="8382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149861</xdr:rowOff>
    </xdr:from>
    <xdr:to>
      <xdr:col>78</xdr:col>
      <xdr:colOff>69850</xdr:colOff>
      <xdr:row>79</xdr:row>
      <xdr:rowOff>24130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3351511"/>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148589</xdr:rowOff>
    </xdr:from>
    <xdr:to>
      <xdr:col>78</xdr:col>
      <xdr:colOff>120650</xdr:colOff>
      <xdr:row>77</xdr:row>
      <xdr:rowOff>78739</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88916</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146050</xdr:rowOff>
    </xdr:from>
    <xdr:to>
      <xdr:col>73</xdr:col>
      <xdr:colOff>180975</xdr:colOff>
      <xdr:row>77</xdr:row>
      <xdr:rowOff>149861</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33477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95250</xdr:rowOff>
    </xdr:from>
    <xdr:to>
      <xdr:col>74</xdr:col>
      <xdr:colOff>31750</xdr:colOff>
      <xdr:row>77</xdr:row>
      <xdr:rowOff>25400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35577</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54611</xdr:rowOff>
    </xdr:from>
    <xdr:to>
      <xdr:col>69</xdr:col>
      <xdr:colOff>92075</xdr:colOff>
      <xdr:row>77</xdr:row>
      <xdr:rowOff>146050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004800" y="132562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157497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140970</xdr:rowOff>
    </xdr:from>
    <xdr:to>
      <xdr:col>65</xdr:col>
      <xdr:colOff>53975</xdr:colOff>
      <xdr:row>76</xdr:row>
      <xdr:rowOff>71120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81297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22861</xdr:rowOff>
    </xdr:from>
    <xdr:to>
      <xdr:col>82</xdr:col>
      <xdr:colOff>158750</xdr:colOff>
      <xdr:row>78</xdr:row>
      <xdr:rowOff>124461</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166388</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144780</xdr:rowOff>
    </xdr:from>
    <xdr:to>
      <xdr:col>78</xdr:col>
      <xdr:colOff>120650</xdr:colOff>
      <xdr:row>79</xdr:row>
      <xdr:rowOff>74930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59707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60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99061</xdr:rowOff>
    </xdr:from>
    <xdr:to>
      <xdr:col>74</xdr:col>
      <xdr:colOff>31750</xdr:colOff>
      <xdr:row>78</xdr:row>
      <xdr:rowOff>29211</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13988</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95250</xdr:rowOff>
    </xdr:from>
    <xdr:to>
      <xdr:col>69</xdr:col>
      <xdr:colOff>142875</xdr:colOff>
      <xdr:row>78</xdr:row>
      <xdr:rowOff>25400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3811</xdr:rowOff>
    </xdr:from>
    <xdr:to>
      <xdr:col>65</xdr:col>
      <xdr:colOff>53975</xdr:colOff>
      <xdr:row>77</xdr:row>
      <xdr:rowOff>105411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90188</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熊本県多良木町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92723</xdr:rowOff>
    </xdr:from>
    <xdr:to>
      <xdr:col>29</xdr:col>
      <xdr:colOff>127000</xdr:colOff>
      <xdr:row>19</xdr:row>
      <xdr:rowOff>102073</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197748"/>
          <a:ext cx="0" cy="12095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74150</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37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102073</xdr:rowOff>
    </xdr:from>
    <xdr:to>
      <xdr:col>30</xdr:col>
      <xdr:colOff>25400</xdr:colOff>
      <xdr:row>19</xdr:row>
      <xdr:rowOff>102073</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40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7650</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94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92723</xdr:rowOff>
    </xdr:from>
    <xdr:to>
      <xdr:col>30</xdr:col>
      <xdr:colOff>25400</xdr:colOff>
      <xdr:row>12</xdr:row>
      <xdr:rowOff>92723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197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110000</xdr:rowOff>
    </xdr:from>
    <xdr:to>
      <xdr:col>29</xdr:col>
      <xdr:colOff>127000</xdr:colOff>
      <xdr:row>18</xdr:row>
      <xdr:rowOff>132374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3243725"/>
          <a:ext cx="647700" cy="22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85208</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704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68681</xdr:rowOff>
    </xdr:from>
    <xdr:to>
      <xdr:col>29</xdr:col>
      <xdr:colOff>177800</xdr:colOff>
      <xdr:row>16</xdr:row>
      <xdr:rowOff>170281</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132374</xdr:rowOff>
    </xdr:from>
    <xdr:to>
      <xdr:col>26</xdr:col>
      <xdr:colOff>50800</xdr:colOff>
      <xdr:row>18</xdr:row>
      <xdr:rowOff>141415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3266099"/>
          <a:ext cx="698500" cy="9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78597</xdr:rowOff>
    </xdr:from>
    <xdr:to>
      <xdr:col>26</xdr:col>
      <xdr:colOff>101600</xdr:colOff>
      <xdr:row>17</xdr:row>
      <xdr:rowOff>8747</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18924</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63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141415</xdr:rowOff>
    </xdr:from>
    <xdr:to>
      <xdr:col>22</xdr:col>
      <xdr:colOff>114300</xdr:colOff>
      <xdr:row>18</xdr:row>
      <xdr:rowOff>160726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3275140"/>
          <a:ext cx="698500" cy="19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100548</xdr:rowOff>
    </xdr:from>
    <xdr:to>
      <xdr:col>22</xdr:col>
      <xdr:colOff>165100</xdr:colOff>
      <xdr:row>17</xdr:row>
      <xdr:rowOff>30698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40875</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66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160726</xdr:rowOff>
    </xdr:from>
    <xdr:to>
      <xdr:col>18</xdr:col>
      <xdr:colOff>177800</xdr:colOff>
      <xdr:row>19</xdr:row>
      <xdr:rowOff>1941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2908300" y="3294451"/>
          <a:ext cx="698500" cy="12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120042</xdr:rowOff>
    </xdr:from>
    <xdr:to>
      <xdr:col>19</xdr:col>
      <xdr:colOff>38100</xdr:colOff>
      <xdr:row>17</xdr:row>
      <xdr:rowOff>50192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60369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67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136484</xdr:rowOff>
    </xdr:from>
    <xdr:to>
      <xdr:col>15</xdr:col>
      <xdr:colOff>101600</xdr:colOff>
      <xdr:row>17</xdr:row>
      <xdr:rowOff>66634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76811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59200</xdr:rowOff>
    </xdr:from>
    <xdr:to>
      <xdr:col>29</xdr:col>
      <xdr:colOff>177800</xdr:colOff>
      <xdr:row>18</xdr:row>
      <xdr:rowOff>160800</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3192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31277</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3165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81574</xdr:rowOff>
    </xdr:from>
    <xdr:to>
      <xdr:col>26</xdr:col>
      <xdr:colOff>101600</xdr:colOff>
      <xdr:row>19</xdr:row>
      <xdr:rowOff>11724</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3215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167951</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3301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90615</xdr:rowOff>
    </xdr:from>
    <xdr:to>
      <xdr:col>22</xdr:col>
      <xdr:colOff>165100</xdr:colOff>
      <xdr:row>19</xdr:row>
      <xdr:rowOff>20765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3224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5542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331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109926</xdr:rowOff>
    </xdr:from>
    <xdr:to>
      <xdr:col>19</xdr:col>
      <xdr:colOff>38100</xdr:colOff>
      <xdr:row>19</xdr:row>
      <xdr:rowOff>40076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3243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24853</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3330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122591</xdr:rowOff>
    </xdr:from>
    <xdr:to>
      <xdr:col>15</xdr:col>
      <xdr:colOff>101600</xdr:colOff>
      <xdr:row>19</xdr:row>
      <xdr:rowOff>52741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3256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37518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334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249542</xdr:rowOff>
    </xdr:from>
    <xdr:to>
      <xdr:col>29</xdr:col>
      <xdr:colOff>127000</xdr:colOff>
      <xdr:row>38</xdr:row>
      <xdr:rowOff>165798</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6174092"/>
          <a:ext cx="0" cy="1459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137875</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60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165798</xdr:rowOff>
    </xdr:from>
    <xdr:to>
      <xdr:col>30</xdr:col>
      <xdr:colOff>25400</xdr:colOff>
      <xdr:row>38</xdr:row>
      <xdr:rowOff>165798</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63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164469</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91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249542</xdr:rowOff>
    </xdr:from>
    <xdr:to>
      <xdr:col>30</xdr:col>
      <xdr:colOff>25400</xdr:colOff>
      <xdr:row>33</xdr:row>
      <xdr:rowOff>249542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61740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166039</xdr:rowOff>
    </xdr:from>
    <xdr:to>
      <xdr:col>29</xdr:col>
      <xdr:colOff>127000</xdr:colOff>
      <xdr:row>35</xdr:row>
      <xdr:rowOff>236309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003800" y="6776389"/>
          <a:ext cx="647700" cy="70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221137</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488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33160</xdr:rowOff>
    </xdr:from>
    <xdr:to>
      <xdr:col>29</xdr:col>
      <xdr:colOff>177800</xdr:colOff>
      <xdr:row>35</xdr:row>
      <xdr:rowOff>134760</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155143</xdr:rowOff>
    </xdr:from>
    <xdr:to>
      <xdr:col>26</xdr:col>
      <xdr:colOff>50800</xdr:colOff>
      <xdr:row>35</xdr:row>
      <xdr:rowOff>166039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4305300" y="6765493"/>
          <a:ext cx="698500" cy="10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27762</xdr:rowOff>
    </xdr:from>
    <xdr:to>
      <xdr:col>26</xdr:col>
      <xdr:colOff>101600</xdr:colOff>
      <xdr:row>35</xdr:row>
      <xdr:rowOff>129362</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139539</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4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155143</xdr:rowOff>
    </xdr:from>
    <xdr:to>
      <xdr:col>22</xdr:col>
      <xdr:colOff>114300</xdr:colOff>
      <xdr:row>35</xdr:row>
      <xdr:rowOff>189840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6765493"/>
          <a:ext cx="698500" cy="34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21501</xdr:rowOff>
    </xdr:from>
    <xdr:to>
      <xdr:col>22</xdr:col>
      <xdr:colOff>165100</xdr:colOff>
      <xdr:row>35</xdr:row>
      <xdr:rowOff>123101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133278</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4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144399</xdr:rowOff>
    </xdr:from>
    <xdr:to>
      <xdr:col>18</xdr:col>
      <xdr:colOff>177800</xdr:colOff>
      <xdr:row>35</xdr:row>
      <xdr:rowOff>189840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2908300" y="6754749"/>
          <a:ext cx="698500" cy="45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47295</xdr:rowOff>
    </xdr:from>
    <xdr:to>
      <xdr:col>19</xdr:col>
      <xdr:colOff>38100</xdr:colOff>
      <xdr:row>35</xdr:row>
      <xdr:rowOff>148895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159072</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42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70688</xdr:rowOff>
    </xdr:from>
    <xdr:to>
      <xdr:col>15</xdr:col>
      <xdr:colOff>101600</xdr:colOff>
      <xdr:row>35</xdr:row>
      <xdr:rowOff>172288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681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182465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449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185509</xdr:rowOff>
    </xdr:from>
    <xdr:to>
      <xdr:col>29</xdr:col>
      <xdr:colOff>177800</xdr:colOff>
      <xdr:row>35</xdr:row>
      <xdr:rowOff>287109</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795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157586</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76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115239</xdr:rowOff>
    </xdr:from>
    <xdr:to>
      <xdr:col>26</xdr:col>
      <xdr:colOff>101600</xdr:colOff>
      <xdr:row>35</xdr:row>
      <xdr:rowOff>216839</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725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201616</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811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104343</xdr:rowOff>
    </xdr:from>
    <xdr:to>
      <xdr:col>22</xdr:col>
      <xdr:colOff>165100</xdr:colOff>
      <xdr:row>35</xdr:row>
      <xdr:rowOff>205943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714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190720</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80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139040</xdr:rowOff>
    </xdr:from>
    <xdr:to>
      <xdr:col>19</xdr:col>
      <xdr:colOff>38100</xdr:colOff>
      <xdr:row>35</xdr:row>
      <xdr:rowOff>240640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749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225417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835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93599</xdr:rowOff>
    </xdr:from>
    <xdr:to>
      <xdr:col>15</xdr:col>
      <xdr:colOff>101600</xdr:colOff>
      <xdr:row>35</xdr:row>
      <xdr:rowOff>195199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703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179976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790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熊本県多良木町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9,429
9,374
165.86
7,178,955
6,807,019
329,233
3,900,290
5,438,365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41.7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22207</xdr:rowOff>
    </xdr:from>
    <xdr:to>
      <xdr:col>24</xdr:col>
      <xdr:colOff>62865</xdr:colOff>
      <xdr:row>38</xdr:row>
      <xdr:rowOff>91625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65707"/>
          <a:ext cx="1270" cy="144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95452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91625</xdr:rowOff>
    </xdr:from>
    <xdr:to>
      <xdr:col>24</xdr:col>
      <xdr:colOff>152400</xdr:colOff>
      <xdr:row>38</xdr:row>
      <xdr:rowOff>91625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0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140334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4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22207</xdr:rowOff>
    </xdr:from>
    <xdr:to>
      <xdr:col>24</xdr:col>
      <xdr:colOff>152400</xdr:colOff>
      <xdr:row>30</xdr:row>
      <xdr:rowOff>22207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6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154841</xdr:rowOff>
    </xdr:from>
    <xdr:to>
      <xdr:col>24</xdr:col>
      <xdr:colOff>63500</xdr:colOff>
      <xdr:row>37</xdr:row>
      <xdr:rowOff>1740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27041"/>
          <a:ext cx="838200" cy="1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14919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44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163492</xdr:rowOff>
    </xdr:from>
    <xdr:to>
      <xdr:col>24</xdr:col>
      <xdr:colOff>114300</xdr:colOff>
      <xdr:row>35</xdr:row>
      <xdr:rowOff>93642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9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1740</xdr:rowOff>
    </xdr:from>
    <xdr:to>
      <xdr:col>19</xdr:col>
      <xdr:colOff>177800</xdr:colOff>
      <xdr:row>37</xdr:row>
      <xdr:rowOff>33195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45390"/>
          <a:ext cx="889000" cy="3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13027</xdr:rowOff>
    </xdr:from>
    <xdr:to>
      <xdr:col>20</xdr:col>
      <xdr:colOff>38100</xdr:colOff>
      <xdr:row>35</xdr:row>
      <xdr:rowOff>114627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131154</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789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33195</xdr:rowOff>
    </xdr:from>
    <xdr:to>
      <xdr:col>15</xdr:col>
      <xdr:colOff>50800</xdr:colOff>
      <xdr:row>37</xdr:row>
      <xdr:rowOff>57991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76845"/>
          <a:ext cx="889000" cy="2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29022</xdr:rowOff>
    </xdr:from>
    <xdr:to>
      <xdr:col>15</xdr:col>
      <xdr:colOff>101600</xdr:colOff>
      <xdr:row>35</xdr:row>
      <xdr:rowOff>130622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147149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0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57991</xdr:rowOff>
    </xdr:from>
    <xdr:to>
      <xdr:col>10</xdr:col>
      <xdr:colOff>114300</xdr:colOff>
      <xdr:row>37</xdr:row>
      <xdr:rowOff>72278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01641"/>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34791</xdr:rowOff>
    </xdr:from>
    <xdr:to>
      <xdr:col>10</xdr:col>
      <xdr:colOff>165100</xdr:colOff>
      <xdr:row>35</xdr:row>
      <xdr:rowOff>136391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152918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160545</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104041</xdr:rowOff>
    </xdr:from>
    <xdr:to>
      <xdr:col>24</xdr:col>
      <xdr:colOff>114300</xdr:colOff>
      <xdr:row>37</xdr:row>
      <xdr:rowOff>34191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7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82468</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54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122390</xdr:rowOff>
    </xdr:from>
    <xdr:to>
      <xdr:col>20</xdr:col>
      <xdr:colOff>38100</xdr:colOff>
      <xdr:row>37</xdr:row>
      <xdr:rowOff>52540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9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43667</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387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153845</xdr:rowOff>
    </xdr:from>
    <xdr:to>
      <xdr:col>15</xdr:col>
      <xdr:colOff>101600</xdr:colOff>
      <xdr:row>37</xdr:row>
      <xdr:rowOff>83995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2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75122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1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7191</xdr:rowOff>
    </xdr:from>
    <xdr:to>
      <xdr:col>10</xdr:col>
      <xdr:colOff>165100</xdr:colOff>
      <xdr:row>37</xdr:row>
      <xdr:rowOff>108791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5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99918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4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21478</xdr:rowOff>
    </xdr:from>
    <xdr:to>
      <xdr:col>6</xdr:col>
      <xdr:colOff>38100</xdr:colOff>
      <xdr:row>37</xdr:row>
      <xdr:rowOff>123078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114205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5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48937</xdr:rowOff>
    </xdr:from>
    <xdr:to>
      <xdr:col>24</xdr:col>
      <xdr:colOff>62865</xdr:colOff>
      <xdr:row>57</xdr:row>
      <xdr:rowOff>9682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21437"/>
          <a:ext cx="1270" cy="116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13509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7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9682</xdr:rowOff>
    </xdr:from>
    <xdr:to>
      <xdr:col>24</xdr:col>
      <xdr:colOff>152400</xdr:colOff>
      <xdr:row>57</xdr:row>
      <xdr:rowOff>9682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78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167064</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39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48937</xdr:rowOff>
    </xdr:from>
    <xdr:to>
      <xdr:col>24</xdr:col>
      <xdr:colOff>152400</xdr:colOff>
      <xdr:row>50</xdr:row>
      <xdr:rowOff>48937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2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61716</xdr:rowOff>
    </xdr:from>
    <xdr:to>
      <xdr:col>24</xdr:col>
      <xdr:colOff>63500</xdr:colOff>
      <xdr:row>56</xdr:row>
      <xdr:rowOff>88027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662916"/>
          <a:ext cx="838200" cy="2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108133</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194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85256</xdr:rowOff>
    </xdr:from>
    <xdr:to>
      <xdr:col>24</xdr:col>
      <xdr:colOff>114300</xdr:colOff>
      <xdr:row>55</xdr:row>
      <xdr:rowOff>15406</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3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88027</xdr:rowOff>
    </xdr:from>
    <xdr:to>
      <xdr:col>19</xdr:col>
      <xdr:colOff>177800</xdr:colOff>
      <xdr:row>56</xdr:row>
      <xdr:rowOff>117864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689227"/>
          <a:ext cx="889000" cy="2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120049</xdr:rowOff>
    </xdr:from>
    <xdr:to>
      <xdr:col>20</xdr:col>
      <xdr:colOff>38100</xdr:colOff>
      <xdr:row>55</xdr:row>
      <xdr:rowOff>50199</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66726</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15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103842</xdr:rowOff>
    </xdr:from>
    <xdr:to>
      <xdr:col>15</xdr:col>
      <xdr:colOff>50800</xdr:colOff>
      <xdr:row>56</xdr:row>
      <xdr:rowOff>117864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019300" y="9705042"/>
          <a:ext cx="889000" cy="1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136065</xdr:rowOff>
    </xdr:from>
    <xdr:to>
      <xdr:col>15</xdr:col>
      <xdr:colOff>101600</xdr:colOff>
      <xdr:row>55</xdr:row>
      <xdr:rowOff>66215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82742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16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103842</xdr:rowOff>
    </xdr:from>
    <xdr:to>
      <xdr:col>10</xdr:col>
      <xdr:colOff>114300</xdr:colOff>
      <xdr:row>56</xdr:row>
      <xdr:rowOff>146805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705042"/>
          <a:ext cx="889000" cy="4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697</xdr:rowOff>
    </xdr:from>
    <xdr:to>
      <xdr:col>10</xdr:col>
      <xdr:colOff>165100</xdr:colOff>
      <xdr:row>55</xdr:row>
      <xdr:rowOff>102297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118824</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20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37844</xdr:rowOff>
    </xdr:from>
    <xdr:to>
      <xdr:col>6</xdr:col>
      <xdr:colOff>38100</xdr:colOff>
      <xdr:row>55</xdr:row>
      <xdr:rowOff>139444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155971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24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10916</xdr:rowOff>
    </xdr:from>
    <xdr:to>
      <xdr:col>24</xdr:col>
      <xdr:colOff>114300</xdr:colOff>
      <xdr:row>56</xdr:row>
      <xdr:rowOff>112516</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61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97293</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52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37227</xdr:rowOff>
    </xdr:from>
    <xdr:to>
      <xdr:col>20</xdr:col>
      <xdr:colOff>38100</xdr:colOff>
      <xdr:row>56</xdr:row>
      <xdr:rowOff>138827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63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129954</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73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67064</xdr:rowOff>
    </xdr:from>
    <xdr:to>
      <xdr:col>15</xdr:col>
      <xdr:colOff>101600</xdr:colOff>
      <xdr:row>56</xdr:row>
      <xdr:rowOff>168664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66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159791</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76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53042</xdr:rowOff>
    </xdr:from>
    <xdr:to>
      <xdr:col>10</xdr:col>
      <xdr:colOff>165100</xdr:colOff>
      <xdr:row>56</xdr:row>
      <xdr:rowOff>154642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65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145769</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7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96005</xdr:rowOff>
    </xdr:from>
    <xdr:to>
      <xdr:col>6</xdr:col>
      <xdr:colOff>38100</xdr:colOff>
      <xdr:row>57</xdr:row>
      <xdr:rowOff>26155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69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17282</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78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41036</xdr:rowOff>
    </xdr:from>
    <xdr:to>
      <xdr:col>24</xdr:col>
      <xdr:colOff>62865</xdr:colOff>
      <xdr:row>78</xdr:row>
      <xdr:rowOff>138968</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213986"/>
          <a:ext cx="1270" cy="129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142795</xdr:rowOff>
    </xdr:from>
    <xdr:ext cx="313932"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15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138968</xdr:rowOff>
    </xdr:from>
    <xdr:to>
      <xdr:col>24</xdr:col>
      <xdr:colOff>152400</xdr:colOff>
      <xdr:row>78</xdr:row>
      <xdr:rowOff>138968</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1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159163</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9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41036</xdr:rowOff>
    </xdr:from>
    <xdr:to>
      <xdr:col>24</xdr:col>
      <xdr:colOff>152400</xdr:colOff>
      <xdr:row>71</xdr:row>
      <xdr:rowOff>41036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21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108359</xdr:rowOff>
    </xdr:from>
    <xdr:to>
      <xdr:col>24</xdr:col>
      <xdr:colOff>63500</xdr:colOff>
      <xdr:row>77</xdr:row>
      <xdr:rowOff>121047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3797300" y="13310009"/>
          <a:ext cx="838200" cy="1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90929</xdr:rowOff>
    </xdr:from>
    <xdr:ext cx="534377"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294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68052</xdr:rowOff>
    </xdr:from>
    <xdr:to>
      <xdr:col>24</xdr:col>
      <xdr:colOff>114300</xdr:colOff>
      <xdr:row>76</xdr:row>
      <xdr:rowOff>169652</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108359</xdr:rowOff>
    </xdr:from>
    <xdr:to>
      <xdr:col>19</xdr:col>
      <xdr:colOff>177800</xdr:colOff>
      <xdr:row>77</xdr:row>
      <xdr:rowOff>165737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310009"/>
          <a:ext cx="889000" cy="5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66337</xdr:rowOff>
    </xdr:from>
    <xdr:to>
      <xdr:col>20</xdr:col>
      <xdr:colOff>38100</xdr:colOff>
      <xdr:row>76</xdr:row>
      <xdr:rowOff>167937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13014</xdr:rowOff>
    </xdr:from>
    <xdr:ext cx="534377"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30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146146</xdr:rowOff>
    </xdr:from>
    <xdr:to>
      <xdr:col>15</xdr:col>
      <xdr:colOff>50800</xdr:colOff>
      <xdr:row>77</xdr:row>
      <xdr:rowOff>165737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3347796"/>
          <a:ext cx="889000" cy="1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73400</xdr:rowOff>
    </xdr:from>
    <xdr:to>
      <xdr:col>15</xdr:col>
      <xdr:colOff>101600</xdr:colOff>
      <xdr:row>77</xdr:row>
      <xdr:rowOff>3550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20078</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41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146146</xdr:rowOff>
    </xdr:from>
    <xdr:to>
      <xdr:col>10</xdr:col>
      <xdr:colOff>114300</xdr:colOff>
      <xdr:row>77</xdr:row>
      <xdr:rowOff>153439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3347796"/>
          <a:ext cx="889000" cy="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91232</xdr:rowOff>
    </xdr:from>
    <xdr:to>
      <xdr:col>10</xdr:col>
      <xdr:colOff>165100</xdr:colOff>
      <xdr:row>77</xdr:row>
      <xdr:rowOff>21382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37909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52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101130</xdr:rowOff>
    </xdr:from>
    <xdr:to>
      <xdr:col>6</xdr:col>
      <xdr:colOff>38100</xdr:colOff>
      <xdr:row>77</xdr:row>
      <xdr:rowOff>31280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47807</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63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70247</xdr:rowOff>
    </xdr:from>
    <xdr:to>
      <xdr:col>24</xdr:col>
      <xdr:colOff>114300</xdr:colOff>
      <xdr:row>78</xdr:row>
      <xdr:rowOff>397</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27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48674</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25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57559</xdr:rowOff>
    </xdr:from>
    <xdr:to>
      <xdr:col>20</xdr:col>
      <xdr:colOff>38100</xdr:colOff>
      <xdr:row>77</xdr:row>
      <xdr:rowOff>159159</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25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150286</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351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114937</xdr:rowOff>
    </xdr:from>
    <xdr:to>
      <xdr:col>15</xdr:col>
      <xdr:colOff>101600</xdr:colOff>
      <xdr:row>78</xdr:row>
      <xdr:rowOff>45087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31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36214</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409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95346</xdr:rowOff>
    </xdr:from>
    <xdr:to>
      <xdr:col>10</xdr:col>
      <xdr:colOff>165100</xdr:colOff>
      <xdr:row>78</xdr:row>
      <xdr:rowOff>25496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29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16623</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389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102639</xdr:rowOff>
    </xdr:from>
    <xdr:to>
      <xdr:col>6</xdr:col>
      <xdr:colOff>38100</xdr:colOff>
      <xdr:row>78</xdr:row>
      <xdr:rowOff>32789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30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23916</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397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20779</xdr:rowOff>
    </xdr:from>
    <xdr:to>
      <xdr:col>24</xdr:col>
      <xdr:colOff>62865</xdr:colOff>
      <xdr:row>99</xdr:row>
      <xdr:rowOff>73602</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51279"/>
          <a:ext cx="1270" cy="159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77429</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73602</xdr:rowOff>
    </xdr:from>
    <xdr:to>
      <xdr:col>24</xdr:col>
      <xdr:colOff>152400</xdr:colOff>
      <xdr:row>99</xdr:row>
      <xdr:rowOff>73602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138906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2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20779</xdr:rowOff>
    </xdr:from>
    <xdr:to>
      <xdr:col>24</xdr:col>
      <xdr:colOff>152400</xdr:colOff>
      <xdr:row>90</xdr:row>
      <xdr:rowOff>20779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5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3651</xdr:rowOff>
    </xdr:from>
    <xdr:to>
      <xdr:col>24</xdr:col>
      <xdr:colOff>63500</xdr:colOff>
      <xdr:row>91</xdr:row>
      <xdr:rowOff>80460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5605601"/>
          <a:ext cx="838200" cy="7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136527</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24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158100</xdr:rowOff>
    </xdr:from>
    <xdr:to>
      <xdr:col>24</xdr:col>
      <xdr:colOff>114300</xdr:colOff>
      <xdr:row>96</xdr:row>
      <xdr:rowOff>88250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4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80460</xdr:rowOff>
    </xdr:from>
    <xdr:to>
      <xdr:col>19</xdr:col>
      <xdr:colOff>177800</xdr:colOff>
      <xdr:row>92</xdr:row>
      <xdr:rowOff>1429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5682410"/>
          <a:ext cx="889000" cy="9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21659</xdr:rowOff>
    </xdr:from>
    <xdr:to>
      <xdr:col>20</xdr:col>
      <xdr:colOff>38100</xdr:colOff>
      <xdr:row>96</xdr:row>
      <xdr:rowOff>123259</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114386</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7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1429</xdr:rowOff>
    </xdr:from>
    <xdr:to>
      <xdr:col>15</xdr:col>
      <xdr:colOff>50800</xdr:colOff>
      <xdr:row>92</xdr:row>
      <xdr:rowOff>41615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5774829"/>
          <a:ext cx="889000" cy="4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30085</xdr:rowOff>
    </xdr:from>
    <xdr:to>
      <xdr:col>15</xdr:col>
      <xdr:colOff>101600</xdr:colOff>
      <xdr:row>96</xdr:row>
      <xdr:rowOff>131685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122812</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41615</xdr:rowOff>
    </xdr:from>
    <xdr:to>
      <xdr:col>10</xdr:col>
      <xdr:colOff>114300</xdr:colOff>
      <xdr:row>92</xdr:row>
      <xdr:rowOff>117607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5815015"/>
          <a:ext cx="889000" cy="7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31717</xdr:rowOff>
    </xdr:from>
    <xdr:to>
      <xdr:col>10</xdr:col>
      <xdr:colOff>165100</xdr:colOff>
      <xdr:row>96</xdr:row>
      <xdr:rowOff>133317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124444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155129</xdr:rowOff>
    </xdr:from>
    <xdr:to>
      <xdr:col>6</xdr:col>
      <xdr:colOff>38100</xdr:colOff>
      <xdr:row>97</xdr:row>
      <xdr:rowOff>85279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76406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124301</xdr:rowOff>
    </xdr:from>
    <xdr:to>
      <xdr:col>24</xdr:col>
      <xdr:colOff>114300</xdr:colOff>
      <xdr:row>91</xdr:row>
      <xdr:rowOff>54451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555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147178</xdr:rowOff>
    </xdr:from>
    <xdr:ext cx="599010"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5406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29660</xdr:rowOff>
    </xdr:from>
    <xdr:to>
      <xdr:col>20</xdr:col>
      <xdr:colOff>38100</xdr:colOff>
      <xdr:row>91</xdr:row>
      <xdr:rowOff>131260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563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147787</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497795" y="15406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122079</xdr:rowOff>
    </xdr:from>
    <xdr:to>
      <xdr:col>15</xdr:col>
      <xdr:colOff>101600</xdr:colOff>
      <xdr:row>92</xdr:row>
      <xdr:rowOff>52229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572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68756</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08795" y="15499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162265</xdr:rowOff>
    </xdr:from>
    <xdr:to>
      <xdr:col>10</xdr:col>
      <xdr:colOff>165100</xdr:colOff>
      <xdr:row>92</xdr:row>
      <xdr:rowOff>92415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576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108942</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19795" y="15539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66807</xdr:rowOff>
    </xdr:from>
    <xdr:to>
      <xdr:col>6</xdr:col>
      <xdr:colOff>38100</xdr:colOff>
      <xdr:row>92</xdr:row>
      <xdr:rowOff>168407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584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13484</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30795" y="15615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41878</xdr:rowOff>
    </xdr:from>
    <xdr:to>
      <xdr:col>54</xdr:col>
      <xdr:colOff>189865</xdr:colOff>
      <xdr:row>37</xdr:row>
      <xdr:rowOff>130217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56828"/>
          <a:ext cx="1270" cy="1117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134044</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47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130217</xdr:rowOff>
    </xdr:from>
    <xdr:to>
      <xdr:col>55</xdr:col>
      <xdr:colOff>88900</xdr:colOff>
      <xdr:row>37</xdr:row>
      <xdr:rowOff>130217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47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160005</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3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41878</xdr:rowOff>
    </xdr:from>
    <xdr:to>
      <xdr:col>55</xdr:col>
      <xdr:colOff>88900</xdr:colOff>
      <xdr:row>31</xdr:row>
      <xdr:rowOff>41878</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5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95706</xdr:rowOff>
    </xdr:from>
    <xdr:to>
      <xdr:col>55</xdr:col>
      <xdr:colOff>0</xdr:colOff>
      <xdr:row>36</xdr:row>
      <xdr:rowOff>119164</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6267906"/>
          <a:ext cx="838200" cy="23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131067</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5960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108190</xdr:rowOff>
    </xdr:from>
    <xdr:to>
      <xdr:col>55</xdr:col>
      <xdr:colOff>50800</xdr:colOff>
      <xdr:row>36</xdr:row>
      <xdr:rowOff>38340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95706</xdr:rowOff>
    </xdr:from>
    <xdr:to>
      <xdr:col>50</xdr:col>
      <xdr:colOff>114300</xdr:colOff>
      <xdr:row>36</xdr:row>
      <xdr:rowOff>132526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267906"/>
          <a:ext cx="889000" cy="3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120317</xdr:rowOff>
    </xdr:from>
    <xdr:to>
      <xdr:col>50</xdr:col>
      <xdr:colOff>165100</xdr:colOff>
      <xdr:row>36</xdr:row>
      <xdr:rowOff>50467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66994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89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132526</xdr:rowOff>
    </xdr:from>
    <xdr:to>
      <xdr:col>45</xdr:col>
      <xdr:colOff>177800</xdr:colOff>
      <xdr:row>36</xdr:row>
      <xdr:rowOff>161120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304726"/>
          <a:ext cx="889000" cy="2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123163</xdr:rowOff>
    </xdr:from>
    <xdr:to>
      <xdr:col>46</xdr:col>
      <xdr:colOff>38100</xdr:colOff>
      <xdr:row>36</xdr:row>
      <xdr:rowOff>53313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69840</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589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161120</xdr:rowOff>
    </xdr:from>
    <xdr:to>
      <xdr:col>41</xdr:col>
      <xdr:colOff>50800</xdr:colOff>
      <xdr:row>37</xdr:row>
      <xdr:rowOff>12114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333320"/>
          <a:ext cx="889000" cy="2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142503</xdr:rowOff>
    </xdr:from>
    <xdr:to>
      <xdr:col>41</xdr:col>
      <xdr:colOff>101600</xdr:colOff>
      <xdr:row>36</xdr:row>
      <xdr:rowOff>72653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89180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159877</xdr:rowOff>
    </xdr:from>
    <xdr:to>
      <xdr:col>36</xdr:col>
      <xdr:colOff>165100</xdr:colOff>
      <xdr:row>36</xdr:row>
      <xdr:rowOff>90027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106554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68364</xdr:rowOff>
    </xdr:from>
    <xdr:to>
      <xdr:col>55</xdr:col>
      <xdr:colOff>50800</xdr:colOff>
      <xdr:row>36</xdr:row>
      <xdr:rowOff>169964</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24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46791</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218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44906</xdr:rowOff>
    </xdr:from>
    <xdr:to>
      <xdr:col>50</xdr:col>
      <xdr:colOff>165100</xdr:colOff>
      <xdr:row>36</xdr:row>
      <xdr:rowOff>146506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21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137633</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630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81726</xdr:rowOff>
    </xdr:from>
    <xdr:to>
      <xdr:col>46</xdr:col>
      <xdr:colOff>38100</xdr:colOff>
      <xdr:row>37</xdr:row>
      <xdr:rowOff>11876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25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3003</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634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110320</xdr:rowOff>
    </xdr:from>
    <xdr:to>
      <xdr:col>41</xdr:col>
      <xdr:colOff>101600</xdr:colOff>
      <xdr:row>37</xdr:row>
      <xdr:rowOff>40470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28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31597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6375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132764</xdr:rowOff>
    </xdr:from>
    <xdr:to>
      <xdr:col>36</xdr:col>
      <xdr:colOff>165100</xdr:colOff>
      <xdr:row>37</xdr:row>
      <xdr:rowOff>62914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30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54041</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39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117101</xdr:rowOff>
    </xdr:from>
    <xdr:to>
      <xdr:col>54</xdr:col>
      <xdr:colOff>189865</xdr:colOff>
      <xdr:row>58</xdr:row>
      <xdr:rowOff>136720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61051"/>
          <a:ext cx="1270" cy="121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140547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136720</xdr:rowOff>
    </xdr:from>
    <xdr:to>
      <xdr:col>55</xdr:col>
      <xdr:colOff>88900</xdr:colOff>
      <xdr:row>58</xdr:row>
      <xdr:rowOff>136720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8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63778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63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117101</xdr:rowOff>
    </xdr:from>
    <xdr:to>
      <xdr:col>55</xdr:col>
      <xdr:colOff>88900</xdr:colOff>
      <xdr:row>51</xdr:row>
      <xdr:rowOff>117101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61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23006</xdr:rowOff>
    </xdr:from>
    <xdr:to>
      <xdr:col>55</xdr:col>
      <xdr:colOff>0</xdr:colOff>
      <xdr:row>58</xdr:row>
      <xdr:rowOff>99078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967106"/>
          <a:ext cx="838200" cy="7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168405</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598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145528</xdr:rowOff>
    </xdr:from>
    <xdr:to>
      <xdr:col>55</xdr:col>
      <xdr:colOff>50800</xdr:colOff>
      <xdr:row>57</xdr:row>
      <xdr:rowOff>75678</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61974</xdr:rowOff>
    </xdr:from>
    <xdr:to>
      <xdr:col>50</xdr:col>
      <xdr:colOff>114300</xdr:colOff>
      <xdr:row>58</xdr:row>
      <xdr:rowOff>99078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10006074"/>
          <a:ext cx="889000" cy="37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17468</xdr:rowOff>
    </xdr:from>
    <xdr:to>
      <xdr:col>50</xdr:col>
      <xdr:colOff>165100</xdr:colOff>
      <xdr:row>57</xdr:row>
      <xdr:rowOff>119068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135595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61974</xdr:rowOff>
    </xdr:from>
    <xdr:to>
      <xdr:col>45</xdr:col>
      <xdr:colOff>177800</xdr:colOff>
      <xdr:row>58</xdr:row>
      <xdr:rowOff>95213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10006074"/>
          <a:ext cx="889000" cy="3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121533</xdr:rowOff>
    </xdr:from>
    <xdr:to>
      <xdr:col>46</xdr:col>
      <xdr:colOff>38100</xdr:colOff>
      <xdr:row>57</xdr:row>
      <xdr:rowOff>51683</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68210</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71836</xdr:rowOff>
    </xdr:from>
    <xdr:to>
      <xdr:col>41</xdr:col>
      <xdr:colOff>50800</xdr:colOff>
      <xdr:row>58</xdr:row>
      <xdr:rowOff>95213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015936"/>
          <a:ext cx="889000" cy="23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14856</xdr:rowOff>
    </xdr:from>
    <xdr:to>
      <xdr:col>41</xdr:col>
      <xdr:colOff>101600</xdr:colOff>
      <xdr:row>57</xdr:row>
      <xdr:rowOff>116456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132983</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56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27572</xdr:rowOff>
    </xdr:from>
    <xdr:to>
      <xdr:col>36</xdr:col>
      <xdr:colOff>165100</xdr:colOff>
      <xdr:row>57</xdr:row>
      <xdr:rowOff>129172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8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145699</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57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143656</xdr:rowOff>
    </xdr:from>
    <xdr:to>
      <xdr:col>55</xdr:col>
      <xdr:colOff>50800</xdr:colOff>
      <xdr:row>58</xdr:row>
      <xdr:rowOff>73806</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1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58583</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831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48278</xdr:rowOff>
    </xdr:from>
    <xdr:to>
      <xdr:col>50</xdr:col>
      <xdr:colOff>165100</xdr:colOff>
      <xdr:row>58</xdr:row>
      <xdr:rowOff>149878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9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141005</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08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11174</xdr:rowOff>
    </xdr:from>
    <xdr:to>
      <xdr:col>46</xdr:col>
      <xdr:colOff>38100</xdr:colOff>
      <xdr:row>58</xdr:row>
      <xdr:rowOff>112774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5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103901</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04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44413</xdr:rowOff>
    </xdr:from>
    <xdr:to>
      <xdr:col>41</xdr:col>
      <xdr:colOff>101600</xdr:colOff>
      <xdr:row>58</xdr:row>
      <xdr:rowOff>146013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8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137140</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08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21036</xdr:rowOff>
    </xdr:from>
    <xdr:to>
      <xdr:col>36</xdr:col>
      <xdr:colOff>165100</xdr:colOff>
      <xdr:row>58</xdr:row>
      <xdr:rowOff>122636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6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113763</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05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145982</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47482"/>
          <a:ext cx="1270" cy="136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92659</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2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145982</xdr:rowOff>
    </xdr:from>
    <xdr:to>
      <xdr:col>55</xdr:col>
      <xdr:colOff>88900</xdr:colOff>
      <xdr:row>70</xdr:row>
      <xdr:rowOff>145982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4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84187</xdr:rowOff>
    </xdr:from>
    <xdr:to>
      <xdr:col>55</xdr:col>
      <xdr:colOff>0</xdr:colOff>
      <xdr:row>78</xdr:row>
      <xdr:rowOff>86716</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457287"/>
          <a:ext cx="838200" cy="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84208</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114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61331</xdr:rowOff>
    </xdr:from>
    <xdr:to>
      <xdr:col>55</xdr:col>
      <xdr:colOff>50800</xdr:colOff>
      <xdr:row>77</xdr:row>
      <xdr:rowOff>162931</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26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62516</xdr:rowOff>
    </xdr:from>
    <xdr:to>
      <xdr:col>50</xdr:col>
      <xdr:colOff>114300</xdr:colOff>
      <xdr:row>78</xdr:row>
      <xdr:rowOff>86716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435616"/>
          <a:ext cx="889000" cy="2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79400</xdr:rowOff>
    </xdr:from>
    <xdr:to>
      <xdr:col>50</xdr:col>
      <xdr:colOff>165100</xdr:colOff>
      <xdr:row>78</xdr:row>
      <xdr:rowOff>9550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26077</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05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51529</xdr:rowOff>
    </xdr:from>
    <xdr:to>
      <xdr:col>45</xdr:col>
      <xdr:colOff>177800</xdr:colOff>
      <xdr:row>78</xdr:row>
      <xdr:rowOff>62516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424629"/>
          <a:ext cx="889000" cy="10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118078</xdr:rowOff>
    </xdr:from>
    <xdr:to>
      <xdr:col>46</xdr:col>
      <xdr:colOff>38100</xdr:colOff>
      <xdr:row>77</xdr:row>
      <xdr:rowOff>48228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64756</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6344</xdr:rowOff>
    </xdr:from>
    <xdr:to>
      <xdr:col>41</xdr:col>
      <xdr:colOff>50800</xdr:colOff>
      <xdr:row>78</xdr:row>
      <xdr:rowOff>51529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379444"/>
          <a:ext cx="889000" cy="4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9485</xdr:rowOff>
    </xdr:from>
    <xdr:to>
      <xdr:col>41</xdr:col>
      <xdr:colOff>101600</xdr:colOff>
      <xdr:row>77</xdr:row>
      <xdr:rowOff>111085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127612</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109035</xdr:rowOff>
    </xdr:from>
    <xdr:to>
      <xdr:col>36</xdr:col>
      <xdr:colOff>165100</xdr:colOff>
      <xdr:row>77</xdr:row>
      <xdr:rowOff>39185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55712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33387</xdr:rowOff>
    </xdr:from>
    <xdr:to>
      <xdr:col>55</xdr:col>
      <xdr:colOff>50800</xdr:colOff>
      <xdr:row>78</xdr:row>
      <xdr:rowOff>134987</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0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119764</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2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35916</xdr:rowOff>
    </xdr:from>
    <xdr:to>
      <xdr:col>50</xdr:col>
      <xdr:colOff>165100</xdr:colOff>
      <xdr:row>78</xdr:row>
      <xdr:rowOff>137516</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0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128643</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50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11716</xdr:rowOff>
    </xdr:from>
    <xdr:to>
      <xdr:col>46</xdr:col>
      <xdr:colOff>38100</xdr:colOff>
      <xdr:row>78</xdr:row>
      <xdr:rowOff>113316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38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104443</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47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729</xdr:rowOff>
    </xdr:from>
    <xdr:to>
      <xdr:col>41</xdr:col>
      <xdr:colOff>101600</xdr:colOff>
      <xdr:row>78</xdr:row>
      <xdr:rowOff>102329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37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93456</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46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126994</xdr:rowOff>
    </xdr:from>
    <xdr:to>
      <xdr:col>36</xdr:col>
      <xdr:colOff>165100</xdr:colOff>
      <xdr:row>78</xdr:row>
      <xdr:rowOff>57144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32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48271</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42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27687</xdr:rowOff>
    </xdr:from>
    <xdr:to>
      <xdr:col>54</xdr:col>
      <xdr:colOff>189865</xdr:colOff>
      <xdr:row>99</xdr:row>
      <xdr:rowOff>88246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629637"/>
          <a:ext cx="1270" cy="143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92073</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706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88246</xdr:rowOff>
    </xdr:from>
    <xdr:to>
      <xdr:col>55</xdr:col>
      <xdr:colOff>88900</xdr:colOff>
      <xdr:row>99</xdr:row>
      <xdr:rowOff>88246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70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145814</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40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27687</xdr:rowOff>
    </xdr:from>
    <xdr:to>
      <xdr:col>55</xdr:col>
      <xdr:colOff>88900</xdr:colOff>
      <xdr:row>91</xdr:row>
      <xdr:rowOff>27687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32362</xdr:rowOff>
    </xdr:from>
    <xdr:to>
      <xdr:col>55</xdr:col>
      <xdr:colOff>0</xdr:colOff>
      <xdr:row>98</xdr:row>
      <xdr:rowOff>153237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834462"/>
          <a:ext cx="838200" cy="12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45705</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04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22828</xdr:rowOff>
    </xdr:from>
    <xdr:to>
      <xdr:col>55</xdr:col>
      <xdr:colOff>50800</xdr:colOff>
      <xdr:row>97</xdr:row>
      <xdr:rowOff>124428</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5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108548</xdr:rowOff>
    </xdr:from>
    <xdr:to>
      <xdr:col>50</xdr:col>
      <xdr:colOff>114300</xdr:colOff>
      <xdr:row>98</xdr:row>
      <xdr:rowOff>153237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910648"/>
          <a:ext cx="889000" cy="4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68645</xdr:rowOff>
    </xdr:from>
    <xdr:to>
      <xdr:col>50</xdr:col>
      <xdr:colOff>165100</xdr:colOff>
      <xdr:row>97</xdr:row>
      <xdr:rowOff>170245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69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15322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47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108548</xdr:rowOff>
    </xdr:from>
    <xdr:to>
      <xdr:col>45</xdr:col>
      <xdr:colOff>177800</xdr:colOff>
      <xdr:row>98</xdr:row>
      <xdr:rowOff>167305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910648"/>
          <a:ext cx="889000" cy="5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69642</xdr:rowOff>
    </xdr:from>
    <xdr:to>
      <xdr:col>46</xdr:col>
      <xdr:colOff>38100</xdr:colOff>
      <xdr:row>97</xdr:row>
      <xdr:rowOff>171242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16319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47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163416</xdr:rowOff>
    </xdr:from>
    <xdr:to>
      <xdr:col>41</xdr:col>
      <xdr:colOff>50800</xdr:colOff>
      <xdr:row>98</xdr:row>
      <xdr:rowOff>167305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965516"/>
          <a:ext cx="889000" cy="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118777</xdr:rowOff>
    </xdr:from>
    <xdr:to>
      <xdr:col>41</xdr:col>
      <xdr:colOff>101600</xdr:colOff>
      <xdr:row>98</xdr:row>
      <xdr:rowOff>48927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65454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xdr:rowOff>
    </xdr:from>
    <xdr:to>
      <xdr:col>36</xdr:col>
      <xdr:colOff>165100</xdr:colOff>
      <xdr:row>98</xdr:row>
      <xdr:rowOff>101771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118298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5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153012</xdr:rowOff>
    </xdr:from>
    <xdr:to>
      <xdr:col>55</xdr:col>
      <xdr:colOff>50800</xdr:colOff>
      <xdr:row>98</xdr:row>
      <xdr:rowOff>83162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8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131439</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76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102437</xdr:rowOff>
    </xdr:from>
    <xdr:to>
      <xdr:col>50</xdr:col>
      <xdr:colOff>165100</xdr:colOff>
      <xdr:row>99</xdr:row>
      <xdr:rowOff>32587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90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23714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99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57748</xdr:rowOff>
    </xdr:from>
    <xdr:to>
      <xdr:col>46</xdr:col>
      <xdr:colOff>38100</xdr:colOff>
      <xdr:row>98</xdr:row>
      <xdr:rowOff>159348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5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150475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95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116505</xdr:rowOff>
    </xdr:from>
    <xdr:to>
      <xdr:col>41</xdr:col>
      <xdr:colOff>101600</xdr:colOff>
      <xdr:row>99</xdr:row>
      <xdr:rowOff>46655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9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37782</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701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112616</xdr:rowOff>
    </xdr:from>
    <xdr:to>
      <xdr:col>36</xdr:col>
      <xdr:colOff>165100</xdr:colOff>
      <xdr:row>99</xdr:row>
      <xdr:rowOff>42766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91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33893</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700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48567</xdr:rowOff>
    </xdr:from>
    <xdr:to>
      <xdr:col>85</xdr:col>
      <xdr:colOff>126364</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363517"/>
          <a:ext cx="1269" cy="1421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166694</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13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48567</xdr:rowOff>
    </xdr:from>
    <xdr:to>
      <xdr:col>86</xdr:col>
      <xdr:colOff>25400</xdr:colOff>
      <xdr:row>31</xdr:row>
      <xdr:rowOff>48567</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36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47999</xdr:rowOff>
    </xdr:from>
    <xdr:to>
      <xdr:col>85</xdr:col>
      <xdr:colOff>127000</xdr:colOff>
      <xdr:row>39</xdr:row>
      <xdr:rowOff>71241</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5481300" y="6734549"/>
          <a:ext cx="838200" cy="2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17098</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532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165671</xdr:rowOff>
    </xdr:from>
    <xdr:to>
      <xdr:col>85</xdr:col>
      <xdr:colOff>177800</xdr:colOff>
      <xdr:row>39</xdr:row>
      <xdr:rowOff>95821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6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71241</xdr:rowOff>
    </xdr:from>
    <xdr:to>
      <xdr:col>81</xdr:col>
      <xdr:colOff>50800</xdr:colOff>
      <xdr:row>39</xdr:row>
      <xdr:rowOff>82828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4592300" y="6757791"/>
          <a:ext cx="889000" cy="1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167610</xdr:rowOff>
    </xdr:from>
    <xdr:to>
      <xdr:col>81</xdr:col>
      <xdr:colOff>101600</xdr:colOff>
      <xdr:row>39</xdr:row>
      <xdr:rowOff>97760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68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114287</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45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82828</xdr:rowOff>
    </xdr:from>
    <xdr:to>
      <xdr:col>76</xdr:col>
      <xdr:colOff>114300</xdr:colOff>
      <xdr:row>39</xdr:row>
      <xdr:rowOff>90071</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3703300" y="6769378"/>
          <a:ext cx="889000" cy="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168032</xdr:rowOff>
    </xdr:from>
    <xdr:to>
      <xdr:col>76</xdr:col>
      <xdr:colOff>165100</xdr:colOff>
      <xdr:row>39</xdr:row>
      <xdr:rowOff>98182</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68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114709</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25111" y="645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88137</xdr:rowOff>
    </xdr:from>
    <xdr:to>
      <xdr:col>71</xdr:col>
      <xdr:colOff>177800</xdr:colOff>
      <xdr:row>39</xdr:row>
      <xdr:rowOff>90071</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774687"/>
          <a:ext cx="889000" cy="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6817</xdr:rowOff>
    </xdr:from>
    <xdr:to>
      <xdr:col>72</xdr:col>
      <xdr:colOff>38100</xdr:colOff>
      <xdr:row>39</xdr:row>
      <xdr:rowOff>108417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69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124944</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46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12659</xdr:rowOff>
    </xdr:from>
    <xdr:to>
      <xdr:col>67</xdr:col>
      <xdr:colOff>101600</xdr:colOff>
      <xdr:row>39</xdr:row>
      <xdr:rowOff>114259</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69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130786</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47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168649</xdr:rowOff>
    </xdr:from>
    <xdr:to>
      <xdr:col>85</xdr:col>
      <xdr:colOff>177800</xdr:colOff>
      <xdr:row>39</xdr:row>
      <xdr:rowOff>98799</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68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144098</xdr:rowOff>
    </xdr:from>
    <xdr:ext cx="534377"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65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20441</xdr:rowOff>
    </xdr:from>
    <xdr:to>
      <xdr:col>81</xdr:col>
      <xdr:colOff>101600</xdr:colOff>
      <xdr:row>39</xdr:row>
      <xdr:rowOff>122041</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7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113168</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46428" y="6799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32028</xdr:rowOff>
    </xdr:from>
    <xdr:to>
      <xdr:col>76</xdr:col>
      <xdr:colOff>165100</xdr:colOff>
      <xdr:row>39</xdr:row>
      <xdr:rowOff>133628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71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124755</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57428" y="6811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39271</xdr:rowOff>
    </xdr:from>
    <xdr:to>
      <xdr:col>72</xdr:col>
      <xdr:colOff>38100</xdr:colOff>
      <xdr:row>39</xdr:row>
      <xdr:rowOff>140871</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72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131998</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68428" y="6818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37337</xdr:rowOff>
    </xdr:from>
    <xdr:to>
      <xdr:col>67</xdr:col>
      <xdr:colOff>101600</xdr:colOff>
      <xdr:row>39</xdr:row>
      <xdr:rowOff>138937</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72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130064</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79428" y="681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25400</xdr:rowOff>
    </xdr:from>
    <xdr:to>
      <xdr:col>85</xdr:col>
      <xdr:colOff>126364</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flipV="1">
          <a:off x="16317595" y="8769350"/>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9161</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10124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143527</xdr:rowOff>
    </xdr:from>
    <xdr:ext cx="378565"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854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25400</xdr:rowOff>
    </xdr:from>
    <xdr:to>
      <xdr:col>86</xdr:col>
      <xdr:colOff>25400</xdr:colOff>
      <xdr:row>51</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876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98061</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87071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75184</xdr:rowOff>
    </xdr:from>
    <xdr:to>
      <xdr:col>85</xdr:col>
      <xdr:colOff>177800</xdr:colOff>
      <xdr:row>59</xdr:row>
      <xdr:rowOff>5334</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72898</xdr:rowOff>
    </xdr:from>
    <xdr:to>
      <xdr:col>81</xdr:col>
      <xdr:colOff>101600</xdr:colOff>
      <xdr:row>59</xdr:row>
      <xdr:rowOff>3048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19575</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36322</xdr:rowOff>
    </xdr:from>
    <xdr:to>
      <xdr:col>76</xdr:col>
      <xdr:colOff>165100</xdr:colOff>
      <xdr:row>58</xdr:row>
      <xdr:rowOff>137922</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154449</xdr:rowOff>
    </xdr:from>
    <xdr:ext cx="313932"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35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47752</xdr:rowOff>
    </xdr:from>
    <xdr:to>
      <xdr:col>72</xdr:col>
      <xdr:colOff>38100</xdr:colOff>
      <xdr:row>58</xdr:row>
      <xdr:rowOff>149352</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165879</xdr:rowOff>
    </xdr:from>
    <xdr:ext cx="313932"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46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38608</xdr:rowOff>
    </xdr:from>
    <xdr:to>
      <xdr:col>67</xdr:col>
      <xdr:colOff>101600</xdr:colOff>
      <xdr:row>58</xdr:row>
      <xdr:rowOff>140208</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156735</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57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53611</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997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15474</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359874"/>
          <a:ext cx="1269" cy="11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133601</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21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15474</xdr:rowOff>
    </xdr:from>
    <xdr:to>
      <xdr:col>86</xdr:col>
      <xdr:colOff>25400</xdr:colOff>
      <xdr:row>72</xdr:row>
      <xdr:rowOff>15474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3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158052</xdr:rowOff>
    </xdr:from>
    <xdr:to>
      <xdr:col>85</xdr:col>
      <xdr:colOff>127000</xdr:colOff>
      <xdr:row>77</xdr:row>
      <xdr:rowOff>36455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3016802"/>
          <a:ext cx="838200" cy="22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116546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803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93669</xdr:rowOff>
    </xdr:from>
    <xdr:to>
      <xdr:col>85</xdr:col>
      <xdr:colOff>177800</xdr:colOff>
      <xdr:row>76</xdr:row>
      <xdr:rowOff>23819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158052</xdr:rowOff>
    </xdr:from>
    <xdr:to>
      <xdr:col>81</xdr:col>
      <xdr:colOff>50800</xdr:colOff>
      <xdr:row>76</xdr:row>
      <xdr:rowOff>161888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016802"/>
          <a:ext cx="889000" cy="17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86674</xdr:rowOff>
    </xdr:from>
    <xdr:to>
      <xdr:col>81</xdr:col>
      <xdr:colOff>101600</xdr:colOff>
      <xdr:row>76</xdr:row>
      <xdr:rowOff>16824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33351</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272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161888</xdr:rowOff>
    </xdr:from>
    <xdr:to>
      <xdr:col>76</xdr:col>
      <xdr:colOff>114300</xdr:colOff>
      <xdr:row>77</xdr:row>
      <xdr:rowOff>17166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192088"/>
          <a:ext cx="889000" cy="2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105153</xdr:rowOff>
    </xdr:from>
    <xdr:to>
      <xdr:col>76</xdr:col>
      <xdr:colOff>165100</xdr:colOff>
      <xdr:row>76</xdr:row>
      <xdr:rowOff>35303</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51830</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168681</xdr:rowOff>
    </xdr:from>
    <xdr:to>
      <xdr:col>71</xdr:col>
      <xdr:colOff>177800</xdr:colOff>
      <xdr:row>77</xdr:row>
      <xdr:rowOff>17166</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198881"/>
          <a:ext cx="889000" cy="1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125348</xdr:rowOff>
    </xdr:from>
    <xdr:to>
      <xdr:col>72</xdr:col>
      <xdr:colOff>38100</xdr:colOff>
      <xdr:row>76</xdr:row>
      <xdr:rowOff>55497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72025</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122449</xdr:rowOff>
    </xdr:from>
    <xdr:to>
      <xdr:col>67</xdr:col>
      <xdr:colOff>101600</xdr:colOff>
      <xdr:row>76</xdr:row>
      <xdr:rowOff>52598</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69126</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157105</xdr:rowOff>
    </xdr:from>
    <xdr:to>
      <xdr:col>85</xdr:col>
      <xdr:colOff>177800</xdr:colOff>
      <xdr:row>77</xdr:row>
      <xdr:rowOff>87255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18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135532</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16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107252</xdr:rowOff>
    </xdr:from>
    <xdr:to>
      <xdr:col>81</xdr:col>
      <xdr:colOff>101600</xdr:colOff>
      <xdr:row>76</xdr:row>
      <xdr:rowOff>37402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96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28529</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3058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111088</xdr:rowOff>
    </xdr:from>
    <xdr:to>
      <xdr:col>76</xdr:col>
      <xdr:colOff>165100</xdr:colOff>
      <xdr:row>77</xdr:row>
      <xdr:rowOff>41238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14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32365</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23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137816</xdr:rowOff>
    </xdr:from>
    <xdr:to>
      <xdr:col>72</xdr:col>
      <xdr:colOff>38100</xdr:colOff>
      <xdr:row>77</xdr:row>
      <xdr:rowOff>67966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16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59093</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26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117881</xdr:rowOff>
    </xdr:from>
    <xdr:to>
      <xdr:col>67</xdr:col>
      <xdr:colOff>101600</xdr:colOff>
      <xdr:row>77</xdr:row>
      <xdr:rowOff>48031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14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39158</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24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69910</xdr:rowOff>
    </xdr:from>
    <xdr:to>
      <xdr:col>85</xdr:col>
      <xdr:colOff>126364</xdr:colOff>
      <xdr:row>98</xdr:row>
      <xdr:rowOff>139277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671860"/>
          <a:ext cx="1269" cy="126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143104</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4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139277</xdr:rowOff>
    </xdr:from>
    <xdr:to>
      <xdr:col>86</xdr:col>
      <xdr:colOff>25400</xdr:colOff>
      <xdr:row>98</xdr:row>
      <xdr:rowOff>139277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41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16587</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44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69910</xdr:rowOff>
    </xdr:from>
    <xdr:to>
      <xdr:col>86</xdr:col>
      <xdr:colOff>25400</xdr:colOff>
      <xdr:row>91</xdr:row>
      <xdr:rowOff>69910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6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113043</xdr:rowOff>
    </xdr:from>
    <xdr:to>
      <xdr:col>85</xdr:col>
      <xdr:colOff>127000</xdr:colOff>
      <xdr:row>98</xdr:row>
      <xdr:rowOff>131632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915143"/>
          <a:ext cx="838200" cy="1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163416</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622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140539</xdr:rowOff>
    </xdr:from>
    <xdr:to>
      <xdr:col>85</xdr:col>
      <xdr:colOff>177800</xdr:colOff>
      <xdr:row>98</xdr:row>
      <xdr:rowOff>70689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77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130663</xdr:rowOff>
    </xdr:from>
    <xdr:to>
      <xdr:col>81</xdr:col>
      <xdr:colOff>50800</xdr:colOff>
      <xdr:row>98</xdr:row>
      <xdr:rowOff>131632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4592300" y="16932763"/>
          <a:ext cx="889000" cy="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153025</xdr:rowOff>
    </xdr:from>
    <xdr:to>
      <xdr:col>81</xdr:col>
      <xdr:colOff>101600</xdr:colOff>
      <xdr:row>98</xdr:row>
      <xdr:rowOff>83175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78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99702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55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111880</xdr:rowOff>
    </xdr:from>
    <xdr:to>
      <xdr:col>76</xdr:col>
      <xdr:colOff>114300</xdr:colOff>
      <xdr:row>98</xdr:row>
      <xdr:rowOff>130663</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3703300" y="16913980"/>
          <a:ext cx="889000" cy="1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148537</xdr:rowOff>
    </xdr:from>
    <xdr:to>
      <xdr:col>76</xdr:col>
      <xdr:colOff>165100</xdr:colOff>
      <xdr:row>98</xdr:row>
      <xdr:rowOff>78687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79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95214</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55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111880</xdr:rowOff>
    </xdr:from>
    <xdr:to>
      <xdr:col>71</xdr:col>
      <xdr:colOff>177800</xdr:colOff>
      <xdr:row>98</xdr:row>
      <xdr:rowOff>121760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6913980"/>
          <a:ext cx="889000" cy="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144760</xdr:rowOff>
    </xdr:from>
    <xdr:to>
      <xdr:col>72</xdr:col>
      <xdr:colOff>38100</xdr:colOff>
      <xdr:row>98</xdr:row>
      <xdr:rowOff>74910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77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91437</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55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148873</xdr:rowOff>
    </xdr:from>
    <xdr:to>
      <xdr:col>67</xdr:col>
      <xdr:colOff>101600</xdr:colOff>
      <xdr:row>98</xdr:row>
      <xdr:rowOff>79023</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95550</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55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62243</xdr:rowOff>
    </xdr:from>
    <xdr:to>
      <xdr:col>85</xdr:col>
      <xdr:colOff>177800</xdr:colOff>
      <xdr:row>98</xdr:row>
      <xdr:rowOff>163843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86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148620</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77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80832</xdr:rowOff>
    </xdr:from>
    <xdr:to>
      <xdr:col>81</xdr:col>
      <xdr:colOff>101600</xdr:colOff>
      <xdr:row>99</xdr:row>
      <xdr:rowOff>10982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88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2109</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46428" y="16975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79863</xdr:rowOff>
    </xdr:from>
    <xdr:to>
      <xdr:col>76</xdr:col>
      <xdr:colOff>165100</xdr:colOff>
      <xdr:row>99</xdr:row>
      <xdr:rowOff>10013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88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1140</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57428" y="16974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61080</xdr:rowOff>
    </xdr:from>
    <xdr:to>
      <xdr:col>72</xdr:col>
      <xdr:colOff>38100</xdr:colOff>
      <xdr:row>98</xdr:row>
      <xdr:rowOff>162680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86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153807</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95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70960</xdr:rowOff>
    </xdr:from>
    <xdr:to>
      <xdr:col>67</xdr:col>
      <xdr:colOff>101600</xdr:colOff>
      <xdr:row>99</xdr:row>
      <xdr:rowOff>1110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87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163687</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79428" y="16965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9672</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53172"/>
          <a:ext cx="1269" cy="150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127799</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92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9672</xdr:rowOff>
    </xdr:from>
    <xdr:to>
      <xdr:col>116</xdr:col>
      <xdr:colOff>152400</xdr:colOff>
      <xdr:row>30</xdr:row>
      <xdr:rowOff>9672</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5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145507</xdr:rowOff>
    </xdr:from>
    <xdr:to>
      <xdr:col>116</xdr:col>
      <xdr:colOff>63500</xdr:colOff>
      <xdr:row>38</xdr:row>
      <xdr:rowOff>18473</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489157"/>
          <a:ext cx="838200" cy="44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157624</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501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7747</xdr:rowOff>
    </xdr:from>
    <xdr:to>
      <xdr:col>116</xdr:col>
      <xdr:colOff>114300</xdr:colOff>
      <xdr:row>38</xdr:row>
      <xdr:rowOff>109347</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145507</xdr:rowOff>
    </xdr:from>
    <xdr:to>
      <xdr:col>111</xdr:col>
      <xdr:colOff>177800</xdr:colOff>
      <xdr:row>37</xdr:row>
      <xdr:rowOff>148684</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0434300" y="6489157"/>
          <a:ext cx="889000" cy="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19360</xdr:rowOff>
    </xdr:from>
    <xdr:to>
      <xdr:col>112</xdr:col>
      <xdr:colOff>38100</xdr:colOff>
      <xdr:row>38</xdr:row>
      <xdr:rowOff>120960</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112087</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62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148684</xdr:rowOff>
    </xdr:from>
    <xdr:to>
      <xdr:col>107</xdr:col>
      <xdr:colOff>50800</xdr:colOff>
      <xdr:row>37</xdr:row>
      <xdr:rowOff>153919</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9545300" y="6492334"/>
          <a:ext cx="889000" cy="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12799</xdr:rowOff>
    </xdr:from>
    <xdr:to>
      <xdr:col>107</xdr:col>
      <xdr:colOff>101600</xdr:colOff>
      <xdr:row>38</xdr:row>
      <xdr:rowOff>114399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105526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62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153919</xdr:rowOff>
    </xdr:from>
    <xdr:to>
      <xdr:col>102</xdr:col>
      <xdr:colOff>114300</xdr:colOff>
      <xdr:row>37</xdr:row>
      <xdr:rowOff>155839</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8656300" y="6497569"/>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22812</xdr:rowOff>
    </xdr:from>
    <xdr:to>
      <xdr:col>102</xdr:col>
      <xdr:colOff>165100</xdr:colOff>
      <xdr:row>38</xdr:row>
      <xdr:rowOff>124412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115539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63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21006</xdr:rowOff>
    </xdr:from>
    <xdr:to>
      <xdr:col>98</xdr:col>
      <xdr:colOff>38100</xdr:colOff>
      <xdr:row>38</xdr:row>
      <xdr:rowOff>122606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113733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628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139123</xdr:rowOff>
    </xdr:from>
    <xdr:to>
      <xdr:col>116</xdr:col>
      <xdr:colOff>114300</xdr:colOff>
      <xdr:row>38</xdr:row>
      <xdr:rowOff>69273</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48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98500</xdr:rowOff>
    </xdr:from>
    <xdr:ext cx="469744"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27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94707</xdr:rowOff>
    </xdr:from>
    <xdr:to>
      <xdr:col>112</xdr:col>
      <xdr:colOff>38100</xdr:colOff>
      <xdr:row>38</xdr:row>
      <xdr:rowOff>24857</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43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41384</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088428" y="621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97884</xdr:rowOff>
    </xdr:from>
    <xdr:to>
      <xdr:col>107</xdr:col>
      <xdr:colOff>101600</xdr:colOff>
      <xdr:row>38</xdr:row>
      <xdr:rowOff>28034</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44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44561</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199428" y="621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103119</xdr:rowOff>
    </xdr:from>
    <xdr:to>
      <xdr:col>102</xdr:col>
      <xdr:colOff>165100</xdr:colOff>
      <xdr:row>38</xdr:row>
      <xdr:rowOff>33269</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44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49796</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10428" y="622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105039</xdr:rowOff>
    </xdr:from>
    <xdr:to>
      <xdr:col>98</xdr:col>
      <xdr:colOff>38100</xdr:colOff>
      <xdr:row>38</xdr:row>
      <xdr:rowOff>35189</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4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51716</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21428" y="622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2807</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575307"/>
          <a:ext cx="1269" cy="158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120934</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5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2807</xdr:rowOff>
    </xdr:from>
    <xdr:to>
      <xdr:col>116</xdr:col>
      <xdr:colOff>152400</xdr:colOff>
      <xdr:row>50</xdr:row>
      <xdr:rowOff>2807</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57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3878</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776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152451</xdr:rowOff>
    </xdr:from>
    <xdr:to>
      <xdr:col>116</xdr:col>
      <xdr:colOff>114300</xdr:colOff>
      <xdr:row>58</xdr:row>
      <xdr:rowOff>82601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86157</xdr:rowOff>
    </xdr:from>
    <xdr:to>
      <xdr:col>112</xdr:col>
      <xdr:colOff>38100</xdr:colOff>
      <xdr:row>58</xdr:row>
      <xdr:rowOff>16307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85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32834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63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128105</xdr:rowOff>
    </xdr:from>
    <xdr:to>
      <xdr:col>107</xdr:col>
      <xdr:colOff>101600</xdr:colOff>
      <xdr:row>58</xdr:row>
      <xdr:rowOff>58255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74782</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67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133591</xdr:rowOff>
    </xdr:from>
    <xdr:to>
      <xdr:col>102</xdr:col>
      <xdr:colOff>165100</xdr:colOff>
      <xdr:row>58</xdr:row>
      <xdr:rowOff>63741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80268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131420</xdr:rowOff>
    </xdr:from>
    <xdr:to>
      <xdr:col>98</xdr:col>
      <xdr:colOff>38100</xdr:colOff>
      <xdr:row>58</xdr:row>
      <xdr:rowOff>61570</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78097</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54066</xdr:rowOff>
    </xdr:from>
    <xdr:to>
      <xdr:col>116</xdr:col>
      <xdr:colOff>62864</xdr:colOff>
      <xdr:row>78</xdr:row>
      <xdr:rowOff>101760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27016"/>
          <a:ext cx="1269" cy="124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105587</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7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101760</xdr:rowOff>
    </xdr:from>
    <xdr:to>
      <xdr:col>116</xdr:col>
      <xdr:colOff>152400</xdr:colOff>
      <xdr:row>78</xdr:row>
      <xdr:rowOff>101760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7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743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200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54066</xdr:rowOff>
    </xdr:from>
    <xdr:to>
      <xdr:col>116</xdr:col>
      <xdr:colOff>152400</xdr:colOff>
      <xdr:row>71</xdr:row>
      <xdr:rowOff>54066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2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121595</xdr:rowOff>
    </xdr:from>
    <xdr:to>
      <xdr:col>116</xdr:col>
      <xdr:colOff>63500</xdr:colOff>
      <xdr:row>75</xdr:row>
      <xdr:rowOff>124971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2980345"/>
          <a:ext cx="838200" cy="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90540</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777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67663</xdr:rowOff>
    </xdr:from>
    <xdr:to>
      <xdr:col>116</xdr:col>
      <xdr:colOff>114300</xdr:colOff>
      <xdr:row>75</xdr:row>
      <xdr:rowOff>169264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264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121595</xdr:rowOff>
    </xdr:from>
    <xdr:to>
      <xdr:col>111</xdr:col>
      <xdr:colOff>177800</xdr:colOff>
      <xdr:row>75</xdr:row>
      <xdr:rowOff>138450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980345"/>
          <a:ext cx="889000" cy="1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66406</xdr:rowOff>
    </xdr:from>
    <xdr:to>
      <xdr:col>112</xdr:col>
      <xdr:colOff>38100</xdr:colOff>
      <xdr:row>75</xdr:row>
      <xdr:rowOff>168005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251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13083</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0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138450</xdr:rowOff>
    </xdr:from>
    <xdr:to>
      <xdr:col>107</xdr:col>
      <xdr:colOff>50800</xdr:colOff>
      <xdr:row>75</xdr:row>
      <xdr:rowOff>145377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997200"/>
          <a:ext cx="889000" cy="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65430</xdr:rowOff>
    </xdr:from>
    <xdr:to>
      <xdr:col>107</xdr:col>
      <xdr:colOff>101600</xdr:colOff>
      <xdr:row>75</xdr:row>
      <xdr:rowOff>167030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12107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69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131821</xdr:rowOff>
    </xdr:from>
    <xdr:to>
      <xdr:col>102</xdr:col>
      <xdr:colOff>114300</xdr:colOff>
      <xdr:row>75</xdr:row>
      <xdr:rowOff>145377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2990571"/>
          <a:ext cx="889000" cy="1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71907</xdr:rowOff>
    </xdr:from>
    <xdr:to>
      <xdr:col>102</xdr:col>
      <xdr:colOff>165100</xdr:colOff>
      <xdr:row>76</xdr:row>
      <xdr:rowOff>2057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3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18584</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70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66474</xdr:rowOff>
    </xdr:from>
    <xdr:to>
      <xdr:col>98</xdr:col>
      <xdr:colOff>38100</xdr:colOff>
      <xdr:row>75</xdr:row>
      <xdr:rowOff>168073</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252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13151</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70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74171</xdr:rowOff>
    </xdr:from>
    <xdr:to>
      <xdr:col>116</xdr:col>
      <xdr:colOff>114300</xdr:colOff>
      <xdr:row>76</xdr:row>
      <xdr:rowOff>4321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93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52598</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91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70795</xdr:rowOff>
    </xdr:from>
    <xdr:to>
      <xdr:col>112</xdr:col>
      <xdr:colOff>38100</xdr:colOff>
      <xdr:row>76</xdr:row>
      <xdr:rowOff>946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9295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163521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02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87650</xdr:rowOff>
    </xdr:from>
    <xdr:to>
      <xdr:col>107</xdr:col>
      <xdr:colOff>101600</xdr:colOff>
      <xdr:row>76</xdr:row>
      <xdr:rowOff>17800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9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8927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03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94577</xdr:rowOff>
    </xdr:from>
    <xdr:to>
      <xdr:col>102</xdr:col>
      <xdr:colOff>165100</xdr:colOff>
      <xdr:row>76</xdr:row>
      <xdr:rowOff>24727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15854</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04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81021</xdr:rowOff>
    </xdr:from>
    <xdr:to>
      <xdr:col>98</xdr:col>
      <xdr:colOff>38100</xdr:colOff>
      <xdr:row>76</xdr:row>
      <xdr:rowOff>11171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9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2298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03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物件費については、地籍調査業務や職員用パソコンリース料の増となっている。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補助費等については、一部事務組合に対する負担金の減や地方創生推進交付金事業の減などによる減となっている。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普通建設事業費については、防災行政無線デジタル化事業や町道口の坪覚井線整備事業、町営住宅口の坪団地建設事業などによる増が主な要因となっている。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公債費については、前年度に繰上償還を実施したことによる減となっている。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積立金については、新規に公共施設整備基金に積立てを行ったことによる増となっている。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熊本県多良木町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9,429
9,374
165.86
7,178,955
6,807,019
329,233
3,900,290
5,438,365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41.7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93726</xdr:rowOff>
    </xdr:from>
    <xdr:to>
      <xdr:col>24</xdr:col>
      <xdr:colOff>62865</xdr:colOff>
      <xdr:row>38</xdr:row>
      <xdr:rowOff>163957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08676"/>
          <a:ext cx="1270" cy="1270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167784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163957</xdr:rowOff>
    </xdr:from>
    <xdr:to>
      <xdr:col>24</xdr:col>
      <xdr:colOff>152400</xdr:colOff>
      <xdr:row>38</xdr:row>
      <xdr:rowOff>163957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40403</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8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93726</xdr:rowOff>
    </xdr:from>
    <xdr:to>
      <xdr:col>24</xdr:col>
      <xdr:colOff>152400</xdr:colOff>
      <xdr:row>31</xdr:row>
      <xdr:rowOff>93726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91059</xdr:rowOff>
    </xdr:from>
    <xdr:to>
      <xdr:col>24</xdr:col>
      <xdr:colOff>63500</xdr:colOff>
      <xdr:row>37</xdr:row>
      <xdr:rowOff>102108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434709"/>
          <a:ext cx="8382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121937</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51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99060</xdr:rowOff>
    </xdr:from>
    <xdr:to>
      <xdr:col>24</xdr:col>
      <xdr:colOff>114300</xdr:colOff>
      <xdr:row>36</xdr:row>
      <xdr:rowOff>29210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102108</xdr:rowOff>
    </xdr:from>
    <xdr:to>
      <xdr:col>19</xdr:col>
      <xdr:colOff>177800</xdr:colOff>
      <xdr:row>37</xdr:row>
      <xdr:rowOff>112395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445758"/>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107188</xdr:rowOff>
    </xdr:from>
    <xdr:to>
      <xdr:col>20</xdr:col>
      <xdr:colOff>38100</xdr:colOff>
      <xdr:row>36</xdr:row>
      <xdr:rowOff>37338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53865</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112395</xdr:rowOff>
    </xdr:from>
    <xdr:to>
      <xdr:col>15</xdr:col>
      <xdr:colOff>50800</xdr:colOff>
      <xdr:row>37</xdr:row>
      <xdr:rowOff>151384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456045"/>
          <a:ext cx="889000" cy="3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111506</xdr:rowOff>
    </xdr:from>
    <xdr:to>
      <xdr:col>15</xdr:col>
      <xdr:colOff>101600</xdr:colOff>
      <xdr:row>36</xdr:row>
      <xdr:rowOff>41656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58183</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91059</xdr:rowOff>
    </xdr:from>
    <xdr:to>
      <xdr:col>10</xdr:col>
      <xdr:colOff>114300</xdr:colOff>
      <xdr:row>37</xdr:row>
      <xdr:rowOff>151384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63259"/>
          <a:ext cx="889000" cy="23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140970</xdr:rowOff>
    </xdr:from>
    <xdr:to>
      <xdr:col>10</xdr:col>
      <xdr:colOff>165100</xdr:colOff>
      <xdr:row>36</xdr:row>
      <xdr:rowOff>71120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87647</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56261</xdr:rowOff>
    </xdr:from>
    <xdr:to>
      <xdr:col>6</xdr:col>
      <xdr:colOff>38100</xdr:colOff>
      <xdr:row>35</xdr:row>
      <xdr:rowOff>157861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2938</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40259</xdr:rowOff>
    </xdr:from>
    <xdr:to>
      <xdr:col>24</xdr:col>
      <xdr:colOff>114300</xdr:colOff>
      <xdr:row>37</xdr:row>
      <xdr:rowOff>141859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8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18686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6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51308</xdr:rowOff>
    </xdr:from>
    <xdr:to>
      <xdr:col>20</xdr:col>
      <xdr:colOff>38100</xdr:colOff>
      <xdr:row>37</xdr:row>
      <xdr:rowOff>152908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9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144035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8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61595</xdr:rowOff>
    </xdr:from>
    <xdr:to>
      <xdr:col>15</xdr:col>
      <xdr:colOff>101600</xdr:colOff>
      <xdr:row>37</xdr:row>
      <xdr:rowOff>163195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154322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9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100584</xdr:rowOff>
    </xdr:from>
    <xdr:to>
      <xdr:col>10</xdr:col>
      <xdr:colOff>165100</xdr:colOff>
      <xdr:row>38</xdr:row>
      <xdr:rowOff>30735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4442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21861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53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40259</xdr:rowOff>
    </xdr:from>
    <xdr:to>
      <xdr:col>6</xdr:col>
      <xdr:colOff>38100</xdr:colOff>
      <xdr:row>36</xdr:row>
      <xdr:rowOff>141859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1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132986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0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160021</xdr:rowOff>
    </xdr:from>
    <xdr:to>
      <xdr:col>24</xdr:col>
      <xdr:colOff>62865</xdr:colOff>
      <xdr:row>58</xdr:row>
      <xdr:rowOff>166642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32521"/>
          <a:ext cx="1270" cy="1378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170469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1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166642</xdr:rowOff>
    </xdr:from>
    <xdr:to>
      <xdr:col>24</xdr:col>
      <xdr:colOff>152400</xdr:colOff>
      <xdr:row>58</xdr:row>
      <xdr:rowOff>166642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106698</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907,555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160021</xdr:rowOff>
    </xdr:from>
    <xdr:to>
      <xdr:col>24</xdr:col>
      <xdr:colOff>152400</xdr:colOff>
      <xdr:row>50</xdr:row>
      <xdr:rowOff>160021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32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105413</xdr:rowOff>
    </xdr:from>
    <xdr:to>
      <xdr:col>24</xdr:col>
      <xdr:colOff>63500</xdr:colOff>
      <xdr:row>58</xdr:row>
      <xdr:rowOff>125638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49513"/>
          <a:ext cx="838200" cy="20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97238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98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74361</xdr:rowOff>
    </xdr:from>
    <xdr:to>
      <xdr:col>24</xdr:col>
      <xdr:colOff>114300</xdr:colOff>
      <xdr:row>58</xdr:row>
      <xdr:rowOff>4511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125638</xdr:rowOff>
    </xdr:from>
    <xdr:to>
      <xdr:col>19</xdr:col>
      <xdr:colOff>177800</xdr:colOff>
      <xdr:row>58</xdr:row>
      <xdr:rowOff>134692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069738"/>
          <a:ext cx="889000" cy="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95855</xdr:rowOff>
    </xdr:from>
    <xdr:to>
      <xdr:col>20</xdr:col>
      <xdr:colOff>38100</xdr:colOff>
      <xdr:row>58</xdr:row>
      <xdr:rowOff>26005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42532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116076</xdr:rowOff>
    </xdr:from>
    <xdr:to>
      <xdr:col>15</xdr:col>
      <xdr:colOff>50800</xdr:colOff>
      <xdr:row>58</xdr:row>
      <xdr:rowOff>134692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060176"/>
          <a:ext cx="889000" cy="1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100833</xdr:rowOff>
    </xdr:from>
    <xdr:to>
      <xdr:col>15</xdr:col>
      <xdr:colOff>101600</xdr:colOff>
      <xdr:row>58</xdr:row>
      <xdr:rowOff>30983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47510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4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116076</xdr:rowOff>
    </xdr:from>
    <xdr:to>
      <xdr:col>10</xdr:col>
      <xdr:colOff>114300</xdr:colOff>
      <xdr:row>58</xdr:row>
      <xdr:rowOff>149475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60176"/>
          <a:ext cx="889000" cy="3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111022</xdr:rowOff>
    </xdr:from>
    <xdr:to>
      <xdr:col>10</xdr:col>
      <xdr:colOff>165100</xdr:colOff>
      <xdr:row>58</xdr:row>
      <xdr:rowOff>41172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57699</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118899</xdr:rowOff>
    </xdr:from>
    <xdr:to>
      <xdr:col>6</xdr:col>
      <xdr:colOff>38100</xdr:colOff>
      <xdr:row>58</xdr:row>
      <xdr:rowOff>49049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9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65576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66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54613</xdr:rowOff>
    </xdr:from>
    <xdr:to>
      <xdr:col>24</xdr:col>
      <xdr:colOff>114300</xdr:colOff>
      <xdr:row>58</xdr:row>
      <xdr:rowOff>156213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9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140990</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13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74838</xdr:rowOff>
    </xdr:from>
    <xdr:to>
      <xdr:col>20</xdr:col>
      <xdr:colOff>38100</xdr:colOff>
      <xdr:row>59</xdr:row>
      <xdr:rowOff>4988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1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167565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1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83892</xdr:rowOff>
    </xdr:from>
    <xdr:to>
      <xdr:col>15</xdr:col>
      <xdr:colOff>101600</xdr:colOff>
      <xdr:row>59</xdr:row>
      <xdr:rowOff>14042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2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5169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2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65276</xdr:rowOff>
    </xdr:from>
    <xdr:to>
      <xdr:col>10</xdr:col>
      <xdr:colOff>165100</xdr:colOff>
      <xdr:row>58</xdr:row>
      <xdr:rowOff>166876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0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158003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0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98675</xdr:rowOff>
    </xdr:from>
    <xdr:to>
      <xdr:col>6</xdr:col>
      <xdr:colOff>38100</xdr:colOff>
      <xdr:row>59</xdr:row>
      <xdr:rowOff>28825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4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19952</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3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22319</xdr:rowOff>
    </xdr:from>
    <xdr:to>
      <xdr:col>24</xdr:col>
      <xdr:colOff>62865</xdr:colOff>
      <xdr:row>78</xdr:row>
      <xdr:rowOff>64660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66719"/>
          <a:ext cx="1270" cy="10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68487</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64660</xdr:rowOff>
    </xdr:from>
    <xdr:to>
      <xdr:col>24</xdr:col>
      <xdr:colOff>152400</xdr:colOff>
      <xdr:row>78</xdr:row>
      <xdr:rowOff>64660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140446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4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22319</xdr:rowOff>
    </xdr:from>
    <xdr:to>
      <xdr:col>24</xdr:col>
      <xdr:colOff>152400</xdr:colOff>
      <xdr:row>72</xdr:row>
      <xdr:rowOff>22319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66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85737</xdr:rowOff>
    </xdr:from>
    <xdr:to>
      <xdr:col>24</xdr:col>
      <xdr:colOff>63500</xdr:colOff>
      <xdr:row>75</xdr:row>
      <xdr:rowOff>103298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944487"/>
          <a:ext cx="838200" cy="1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157098</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15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7221</xdr:rowOff>
    </xdr:from>
    <xdr:to>
      <xdr:col>24</xdr:col>
      <xdr:colOff>114300</xdr:colOff>
      <xdr:row>76</xdr:row>
      <xdr:rowOff>108821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101346</xdr:rowOff>
    </xdr:from>
    <xdr:to>
      <xdr:col>19</xdr:col>
      <xdr:colOff>177800</xdr:colOff>
      <xdr:row>75</xdr:row>
      <xdr:rowOff>103298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2960096"/>
          <a:ext cx="889000" cy="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32747</xdr:rowOff>
    </xdr:from>
    <xdr:to>
      <xdr:col>20</xdr:col>
      <xdr:colOff>38100</xdr:colOff>
      <xdr:row>76</xdr:row>
      <xdr:rowOff>134347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125474</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5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101346</xdr:rowOff>
    </xdr:from>
    <xdr:to>
      <xdr:col>15</xdr:col>
      <xdr:colOff>50800</xdr:colOff>
      <xdr:row>75</xdr:row>
      <xdr:rowOff>105583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960096"/>
          <a:ext cx="889000" cy="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14901</xdr:rowOff>
    </xdr:from>
    <xdr:to>
      <xdr:col>15</xdr:col>
      <xdr:colOff>101600</xdr:colOff>
      <xdr:row>76</xdr:row>
      <xdr:rowOff>116501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107628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37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105583</xdr:rowOff>
    </xdr:from>
    <xdr:to>
      <xdr:col>10</xdr:col>
      <xdr:colOff>114300</xdr:colOff>
      <xdr:row>75</xdr:row>
      <xdr:rowOff>114247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964333"/>
          <a:ext cx="889000" cy="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51643</xdr:rowOff>
    </xdr:from>
    <xdr:to>
      <xdr:col>10</xdr:col>
      <xdr:colOff>165100</xdr:colOff>
      <xdr:row>76</xdr:row>
      <xdr:rowOff>153243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144370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7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100966</xdr:rowOff>
    </xdr:from>
    <xdr:to>
      <xdr:col>6</xdr:col>
      <xdr:colOff>38100</xdr:colOff>
      <xdr:row>77</xdr:row>
      <xdr:rowOff>31116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22243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34937</xdr:rowOff>
    </xdr:from>
    <xdr:to>
      <xdr:col>24</xdr:col>
      <xdr:colOff>114300</xdr:colOff>
      <xdr:row>75</xdr:row>
      <xdr:rowOff>136537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9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57814</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45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52498</xdr:rowOff>
    </xdr:from>
    <xdr:to>
      <xdr:col>20</xdr:col>
      <xdr:colOff>38100</xdr:colOff>
      <xdr:row>75</xdr:row>
      <xdr:rowOff>154098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1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170625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686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50546</xdr:rowOff>
    </xdr:from>
    <xdr:to>
      <xdr:col>15</xdr:col>
      <xdr:colOff>101600</xdr:colOff>
      <xdr:row>75</xdr:row>
      <xdr:rowOff>152146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90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168673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684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54783</xdr:rowOff>
    </xdr:from>
    <xdr:to>
      <xdr:col>10</xdr:col>
      <xdr:colOff>165100</xdr:colOff>
      <xdr:row>75</xdr:row>
      <xdr:rowOff>156384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9135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1460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688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63447</xdr:rowOff>
    </xdr:from>
    <xdr:to>
      <xdr:col>6</xdr:col>
      <xdr:colOff>38100</xdr:colOff>
      <xdr:row>75</xdr:row>
      <xdr:rowOff>165047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2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10124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697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112757</xdr:rowOff>
    </xdr:from>
    <xdr:to>
      <xdr:col>24</xdr:col>
      <xdr:colOff>62865</xdr:colOff>
      <xdr:row>98</xdr:row>
      <xdr:rowOff>30347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886157"/>
          <a:ext cx="1270" cy="946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34174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3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30347</xdr:rowOff>
    </xdr:from>
    <xdr:to>
      <xdr:col>24</xdr:col>
      <xdr:colOff>152400</xdr:colOff>
      <xdr:row>98</xdr:row>
      <xdr:rowOff>30347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32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59434</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66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112757</xdr:rowOff>
    </xdr:from>
    <xdr:to>
      <xdr:col>24</xdr:col>
      <xdr:colOff>152400</xdr:colOff>
      <xdr:row>92</xdr:row>
      <xdr:rowOff>112757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88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24692</xdr:rowOff>
    </xdr:from>
    <xdr:to>
      <xdr:col>24</xdr:col>
      <xdr:colOff>63500</xdr:colOff>
      <xdr:row>97</xdr:row>
      <xdr:rowOff>30969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655342"/>
          <a:ext cx="838200" cy="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52633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40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29756</xdr:rowOff>
    </xdr:from>
    <xdr:to>
      <xdr:col>24</xdr:col>
      <xdr:colOff>114300</xdr:colOff>
      <xdr:row>96</xdr:row>
      <xdr:rowOff>131356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30969</xdr:rowOff>
    </xdr:from>
    <xdr:to>
      <xdr:col>19</xdr:col>
      <xdr:colOff>177800</xdr:colOff>
      <xdr:row>97</xdr:row>
      <xdr:rowOff>31055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661619"/>
          <a:ext cx="889000" cy="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52643</xdr:rowOff>
    </xdr:from>
    <xdr:to>
      <xdr:col>20</xdr:col>
      <xdr:colOff>38100</xdr:colOff>
      <xdr:row>96</xdr:row>
      <xdr:rowOff>154243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170770</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30366</xdr:rowOff>
    </xdr:from>
    <xdr:to>
      <xdr:col>15</xdr:col>
      <xdr:colOff>50800</xdr:colOff>
      <xdr:row>97</xdr:row>
      <xdr:rowOff>31055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661016"/>
          <a:ext cx="889000" cy="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38356</xdr:rowOff>
    </xdr:from>
    <xdr:to>
      <xdr:col>15</xdr:col>
      <xdr:colOff>101600</xdr:colOff>
      <xdr:row>96</xdr:row>
      <xdr:rowOff>139956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156483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30366</xdr:rowOff>
    </xdr:from>
    <xdr:to>
      <xdr:col>10</xdr:col>
      <xdr:colOff>114300</xdr:colOff>
      <xdr:row>97</xdr:row>
      <xdr:rowOff>32634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661016"/>
          <a:ext cx="889000" cy="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59337</xdr:rowOff>
    </xdr:from>
    <xdr:to>
      <xdr:col>10</xdr:col>
      <xdr:colOff>165100</xdr:colOff>
      <xdr:row>96</xdr:row>
      <xdr:rowOff>160937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6014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73881</xdr:rowOff>
    </xdr:from>
    <xdr:to>
      <xdr:col>6</xdr:col>
      <xdr:colOff>38100</xdr:colOff>
      <xdr:row>97</xdr:row>
      <xdr:rowOff>4031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20558</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30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145342</xdr:rowOff>
    </xdr:from>
    <xdr:to>
      <xdr:col>24</xdr:col>
      <xdr:colOff>114300</xdr:colOff>
      <xdr:row>97</xdr:row>
      <xdr:rowOff>75492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0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123769</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8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151619</xdr:rowOff>
    </xdr:from>
    <xdr:to>
      <xdr:col>20</xdr:col>
      <xdr:colOff>38100</xdr:colOff>
      <xdr:row>97</xdr:row>
      <xdr:rowOff>81769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61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72896</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70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151705</xdr:rowOff>
    </xdr:from>
    <xdr:to>
      <xdr:col>15</xdr:col>
      <xdr:colOff>101600</xdr:colOff>
      <xdr:row>97</xdr:row>
      <xdr:rowOff>81855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1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72982</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70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151016</xdr:rowOff>
    </xdr:from>
    <xdr:to>
      <xdr:col>10</xdr:col>
      <xdr:colOff>165100</xdr:colOff>
      <xdr:row>97</xdr:row>
      <xdr:rowOff>81166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1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72293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0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153284</xdr:rowOff>
    </xdr:from>
    <xdr:to>
      <xdr:col>6</xdr:col>
      <xdr:colOff>38100</xdr:colOff>
      <xdr:row>97</xdr:row>
      <xdr:rowOff>83434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1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74561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70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90551</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34051"/>
          <a:ext cx="1270" cy="155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37228</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0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90551</xdr:rowOff>
    </xdr:from>
    <xdr:to>
      <xdr:col>55</xdr:col>
      <xdr:colOff>88900</xdr:colOff>
      <xdr:row>30</xdr:row>
      <xdr:rowOff>90551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3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159620</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032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136743</xdr:rowOff>
    </xdr:from>
    <xdr:to>
      <xdr:col>55</xdr:col>
      <xdr:colOff>50800</xdr:colOff>
      <xdr:row>39</xdr:row>
      <xdr:rowOff>66893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134130</xdr:rowOff>
    </xdr:from>
    <xdr:to>
      <xdr:col>50</xdr:col>
      <xdr:colOff>165100</xdr:colOff>
      <xdr:row>39</xdr:row>
      <xdr:rowOff>64280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6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80807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424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125150</xdr:rowOff>
    </xdr:from>
    <xdr:to>
      <xdr:col>46</xdr:col>
      <xdr:colOff>38100</xdr:colOff>
      <xdr:row>39</xdr:row>
      <xdr:rowOff>55300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4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71826</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415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140988</xdr:rowOff>
    </xdr:from>
    <xdr:to>
      <xdr:col>41</xdr:col>
      <xdr:colOff>101600</xdr:colOff>
      <xdr:row>39</xdr:row>
      <xdr:rowOff>71138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65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87665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43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28321</xdr:rowOff>
    </xdr:from>
    <xdr:to>
      <xdr:col>36</xdr:col>
      <xdr:colOff>165100</xdr:colOff>
      <xdr:row>38</xdr:row>
      <xdr:rowOff>129921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146448</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77800</xdr:rowOff>
    </xdr:from>
    <xdr:to>
      <xdr:col>54</xdr:col>
      <xdr:colOff>189865</xdr:colOff>
      <xdr:row>58</xdr:row>
      <xdr:rowOff>106089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821750"/>
          <a:ext cx="1270" cy="1228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109916</xdr:rowOff>
    </xdr:from>
    <xdr:ext cx="534377"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5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106089</xdr:rowOff>
    </xdr:from>
    <xdr:to>
      <xdr:col>55</xdr:col>
      <xdr:colOff>88900</xdr:colOff>
      <xdr:row>58</xdr:row>
      <xdr:rowOff>106089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5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24477</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552,078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77800</xdr:rowOff>
    </xdr:from>
    <xdr:to>
      <xdr:col>55</xdr:col>
      <xdr:colOff>88900</xdr:colOff>
      <xdr:row>51</xdr:row>
      <xdr:rowOff>77800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82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143719</xdr:rowOff>
    </xdr:from>
    <xdr:to>
      <xdr:col>55</xdr:col>
      <xdr:colOff>0</xdr:colOff>
      <xdr:row>57</xdr:row>
      <xdr:rowOff>152232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916369"/>
          <a:ext cx="838200" cy="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42214</xdr:rowOff>
    </xdr:from>
    <xdr:ext cx="599010"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43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19337</xdr:rowOff>
    </xdr:from>
    <xdr:to>
      <xdr:col>55</xdr:col>
      <xdr:colOff>50800</xdr:colOff>
      <xdr:row>57</xdr:row>
      <xdr:rowOff>120937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9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143719</xdr:rowOff>
    </xdr:from>
    <xdr:to>
      <xdr:col>50</xdr:col>
      <xdr:colOff>114300</xdr:colOff>
      <xdr:row>57</xdr:row>
      <xdr:rowOff>167384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916369"/>
          <a:ext cx="889000" cy="2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32900</xdr:rowOff>
    </xdr:from>
    <xdr:to>
      <xdr:col>50</xdr:col>
      <xdr:colOff>165100</xdr:colOff>
      <xdr:row>57</xdr:row>
      <xdr:rowOff>134500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151027</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58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167384</xdr:rowOff>
    </xdr:from>
    <xdr:to>
      <xdr:col>45</xdr:col>
      <xdr:colOff>177800</xdr:colOff>
      <xdr:row>58</xdr:row>
      <xdr:rowOff>8904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940034"/>
          <a:ext cx="889000" cy="1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153422</xdr:rowOff>
    </xdr:from>
    <xdr:to>
      <xdr:col>46</xdr:col>
      <xdr:colOff>38100</xdr:colOff>
      <xdr:row>57</xdr:row>
      <xdr:rowOff>83572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7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100099</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50795" y="952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3301</xdr:rowOff>
    </xdr:from>
    <xdr:to>
      <xdr:col>41</xdr:col>
      <xdr:colOff>50800</xdr:colOff>
      <xdr:row>58</xdr:row>
      <xdr:rowOff>8904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947401"/>
          <a:ext cx="889000" cy="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35693</xdr:rowOff>
    </xdr:from>
    <xdr:to>
      <xdr:col>41</xdr:col>
      <xdr:colOff>101600</xdr:colOff>
      <xdr:row>57</xdr:row>
      <xdr:rowOff>137293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153820</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58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58117</xdr:rowOff>
    </xdr:from>
    <xdr:to>
      <xdr:col>36</xdr:col>
      <xdr:colOff>165100</xdr:colOff>
      <xdr:row>57</xdr:row>
      <xdr:rowOff>159717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4794</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101432</xdr:rowOff>
    </xdr:from>
    <xdr:to>
      <xdr:col>55</xdr:col>
      <xdr:colOff>50800</xdr:colOff>
      <xdr:row>58</xdr:row>
      <xdr:rowOff>31582</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87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16359</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78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92919</xdr:rowOff>
    </xdr:from>
    <xdr:to>
      <xdr:col>50</xdr:col>
      <xdr:colOff>165100</xdr:colOff>
      <xdr:row>58</xdr:row>
      <xdr:rowOff>23069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86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14196</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95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116584</xdr:rowOff>
    </xdr:from>
    <xdr:to>
      <xdr:col>46</xdr:col>
      <xdr:colOff>38100</xdr:colOff>
      <xdr:row>58</xdr:row>
      <xdr:rowOff>46734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88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37861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98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129554</xdr:rowOff>
    </xdr:from>
    <xdr:to>
      <xdr:col>41</xdr:col>
      <xdr:colOff>101600</xdr:colOff>
      <xdr:row>58</xdr:row>
      <xdr:rowOff>59704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90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50831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99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123951</xdr:rowOff>
    </xdr:from>
    <xdr:to>
      <xdr:col>36</xdr:col>
      <xdr:colOff>165100</xdr:colOff>
      <xdr:row>58</xdr:row>
      <xdr:rowOff>54101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89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45228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98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126536</xdr:rowOff>
    </xdr:from>
    <xdr:to>
      <xdr:col>54</xdr:col>
      <xdr:colOff>189865</xdr:colOff>
      <xdr:row>79</xdr:row>
      <xdr:rowOff>22600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1956586"/>
          <a:ext cx="1270" cy="16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26427</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7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22600</xdr:rowOff>
    </xdr:from>
    <xdr:to>
      <xdr:col>55</xdr:col>
      <xdr:colOff>88900</xdr:colOff>
      <xdr:row>79</xdr:row>
      <xdr:rowOff>22600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6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73213</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73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126536</xdr:rowOff>
    </xdr:from>
    <xdr:to>
      <xdr:col>55</xdr:col>
      <xdr:colOff>88900</xdr:colOff>
      <xdr:row>69</xdr:row>
      <xdr:rowOff>126536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195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168599</xdr:rowOff>
    </xdr:from>
    <xdr:to>
      <xdr:col>55</xdr:col>
      <xdr:colOff>0</xdr:colOff>
      <xdr:row>78</xdr:row>
      <xdr:rowOff>27915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370249"/>
          <a:ext cx="838200" cy="3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167822</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855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144945</xdr:rowOff>
    </xdr:from>
    <xdr:to>
      <xdr:col>55</xdr:col>
      <xdr:colOff>50800</xdr:colOff>
      <xdr:row>76</xdr:row>
      <xdr:rowOff>75096</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0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24828</xdr:rowOff>
    </xdr:from>
    <xdr:to>
      <xdr:col>50</xdr:col>
      <xdr:colOff>114300</xdr:colOff>
      <xdr:row>78</xdr:row>
      <xdr:rowOff>27915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397928"/>
          <a:ext cx="889000" cy="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153042</xdr:rowOff>
    </xdr:from>
    <xdr:to>
      <xdr:col>50</xdr:col>
      <xdr:colOff>165100</xdr:colOff>
      <xdr:row>76</xdr:row>
      <xdr:rowOff>83192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01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99718</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78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24828</xdr:rowOff>
    </xdr:from>
    <xdr:to>
      <xdr:col>45</xdr:col>
      <xdr:colOff>177800</xdr:colOff>
      <xdr:row>78</xdr:row>
      <xdr:rowOff>58604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397928"/>
          <a:ext cx="889000" cy="3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153308</xdr:rowOff>
    </xdr:from>
    <xdr:to>
      <xdr:col>46</xdr:col>
      <xdr:colOff>38100</xdr:colOff>
      <xdr:row>76</xdr:row>
      <xdr:rowOff>83458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01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99985</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278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24715</xdr:rowOff>
    </xdr:from>
    <xdr:to>
      <xdr:col>41</xdr:col>
      <xdr:colOff>50800</xdr:colOff>
      <xdr:row>78</xdr:row>
      <xdr:rowOff>58604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397815"/>
          <a:ext cx="889000" cy="3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142069</xdr:rowOff>
    </xdr:from>
    <xdr:to>
      <xdr:col>41</xdr:col>
      <xdr:colOff>101600</xdr:colOff>
      <xdr:row>76</xdr:row>
      <xdr:rowOff>72219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00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88746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277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163615</xdr:rowOff>
    </xdr:from>
    <xdr:to>
      <xdr:col>36</xdr:col>
      <xdr:colOff>165100</xdr:colOff>
      <xdr:row>76</xdr:row>
      <xdr:rowOff>93765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110291</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27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117799</xdr:rowOff>
    </xdr:from>
    <xdr:to>
      <xdr:col>55</xdr:col>
      <xdr:colOff>50800</xdr:colOff>
      <xdr:row>78</xdr:row>
      <xdr:rowOff>47949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31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96226</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29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148565</xdr:rowOff>
    </xdr:from>
    <xdr:to>
      <xdr:col>50</xdr:col>
      <xdr:colOff>165100</xdr:colOff>
      <xdr:row>78</xdr:row>
      <xdr:rowOff>78715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35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69842</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442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145478</xdr:rowOff>
    </xdr:from>
    <xdr:to>
      <xdr:col>46</xdr:col>
      <xdr:colOff>38100</xdr:colOff>
      <xdr:row>78</xdr:row>
      <xdr:rowOff>75628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34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66755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43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7804</xdr:rowOff>
    </xdr:from>
    <xdr:to>
      <xdr:col>41</xdr:col>
      <xdr:colOff>101600</xdr:colOff>
      <xdr:row>78</xdr:row>
      <xdr:rowOff>109404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3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100531</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473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145365</xdr:rowOff>
    </xdr:from>
    <xdr:to>
      <xdr:col>36</xdr:col>
      <xdr:colOff>165100</xdr:colOff>
      <xdr:row>78</xdr:row>
      <xdr:rowOff>75515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34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66642</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43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14556</xdr:rowOff>
    </xdr:from>
    <xdr:to>
      <xdr:col>54</xdr:col>
      <xdr:colOff>189865</xdr:colOff>
      <xdr:row>98</xdr:row>
      <xdr:rowOff>39363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787956"/>
          <a:ext cx="1270" cy="105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43190</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4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39363</xdr:rowOff>
    </xdr:from>
    <xdr:to>
      <xdr:col>55</xdr:col>
      <xdr:colOff>88900</xdr:colOff>
      <xdr:row>98</xdr:row>
      <xdr:rowOff>39363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4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132683</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56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14556</xdr:rowOff>
    </xdr:from>
    <xdr:to>
      <xdr:col>55</xdr:col>
      <xdr:colOff>88900</xdr:colOff>
      <xdr:row>92</xdr:row>
      <xdr:rowOff>14556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78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167370</xdr:rowOff>
    </xdr:from>
    <xdr:to>
      <xdr:col>55</xdr:col>
      <xdr:colOff>0</xdr:colOff>
      <xdr:row>97</xdr:row>
      <xdr:rowOff>38329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626570"/>
          <a:ext cx="838200" cy="4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5424</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293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153997</xdr:rowOff>
    </xdr:from>
    <xdr:to>
      <xdr:col>55</xdr:col>
      <xdr:colOff>50800</xdr:colOff>
      <xdr:row>96</xdr:row>
      <xdr:rowOff>84147</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38329</xdr:rowOff>
    </xdr:from>
    <xdr:to>
      <xdr:col>50</xdr:col>
      <xdr:colOff>114300</xdr:colOff>
      <xdr:row>97</xdr:row>
      <xdr:rowOff>90889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668979"/>
          <a:ext cx="889000" cy="5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164982</xdr:rowOff>
    </xdr:from>
    <xdr:to>
      <xdr:col>50</xdr:col>
      <xdr:colOff>165100</xdr:colOff>
      <xdr:row>96</xdr:row>
      <xdr:rowOff>95132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111659</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90889</xdr:rowOff>
    </xdr:from>
    <xdr:to>
      <xdr:col>45</xdr:col>
      <xdr:colOff>177800</xdr:colOff>
      <xdr:row>97</xdr:row>
      <xdr:rowOff>94464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721539"/>
          <a:ext cx="889000" cy="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159643</xdr:rowOff>
    </xdr:from>
    <xdr:to>
      <xdr:col>46</xdr:col>
      <xdr:colOff>38100</xdr:colOff>
      <xdr:row>96</xdr:row>
      <xdr:rowOff>89793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106320</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2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60768</xdr:rowOff>
    </xdr:from>
    <xdr:to>
      <xdr:col>41</xdr:col>
      <xdr:colOff>50800</xdr:colOff>
      <xdr:row>97</xdr:row>
      <xdr:rowOff>94464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6691418"/>
          <a:ext cx="889000" cy="3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10874</xdr:rowOff>
    </xdr:from>
    <xdr:to>
      <xdr:col>41</xdr:col>
      <xdr:colOff>101600</xdr:colOff>
      <xdr:row>96</xdr:row>
      <xdr:rowOff>112474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129001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24750</xdr:rowOff>
    </xdr:from>
    <xdr:to>
      <xdr:col>36</xdr:col>
      <xdr:colOff>165100</xdr:colOff>
      <xdr:row>96</xdr:row>
      <xdr:rowOff>126350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142877</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25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116570</xdr:rowOff>
    </xdr:from>
    <xdr:to>
      <xdr:col>55</xdr:col>
      <xdr:colOff>50800</xdr:colOff>
      <xdr:row>97</xdr:row>
      <xdr:rowOff>46720</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57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94997</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55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158979</xdr:rowOff>
    </xdr:from>
    <xdr:to>
      <xdr:col>50</xdr:col>
      <xdr:colOff>165100</xdr:colOff>
      <xdr:row>97</xdr:row>
      <xdr:rowOff>89129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61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80256</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671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40089</xdr:rowOff>
    </xdr:from>
    <xdr:to>
      <xdr:col>46</xdr:col>
      <xdr:colOff>38100</xdr:colOff>
      <xdr:row>97</xdr:row>
      <xdr:rowOff>141689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67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132816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76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43664</xdr:rowOff>
    </xdr:from>
    <xdr:to>
      <xdr:col>41</xdr:col>
      <xdr:colOff>101600</xdr:colOff>
      <xdr:row>97</xdr:row>
      <xdr:rowOff>145264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67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136391</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76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9968</xdr:rowOff>
    </xdr:from>
    <xdr:to>
      <xdr:col>36</xdr:col>
      <xdr:colOff>165100</xdr:colOff>
      <xdr:row>97</xdr:row>
      <xdr:rowOff>111568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64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102695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73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138206</xdr:rowOff>
    </xdr:from>
    <xdr:to>
      <xdr:col>85</xdr:col>
      <xdr:colOff>126364</xdr:colOff>
      <xdr:row>38</xdr:row>
      <xdr:rowOff>59477</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110256"/>
          <a:ext cx="1269" cy="146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63304</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5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59477</xdr:rowOff>
    </xdr:from>
    <xdr:to>
      <xdr:col>86</xdr:col>
      <xdr:colOff>25400</xdr:colOff>
      <xdr:row>38</xdr:row>
      <xdr:rowOff>59477</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57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84883</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488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138206</xdr:rowOff>
    </xdr:from>
    <xdr:to>
      <xdr:col>86</xdr:col>
      <xdr:colOff>25400</xdr:colOff>
      <xdr:row>29</xdr:row>
      <xdr:rowOff>138206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11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157965</xdr:rowOff>
    </xdr:from>
    <xdr:to>
      <xdr:col>85</xdr:col>
      <xdr:colOff>127000</xdr:colOff>
      <xdr:row>38</xdr:row>
      <xdr:rowOff>2395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330165"/>
          <a:ext cx="838200" cy="18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138254</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310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159827</xdr:rowOff>
    </xdr:from>
    <xdr:to>
      <xdr:col>85</xdr:col>
      <xdr:colOff>177800</xdr:colOff>
      <xdr:row>37</xdr:row>
      <xdr:rowOff>89977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33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2395</xdr:rowOff>
    </xdr:from>
    <xdr:to>
      <xdr:col>81</xdr:col>
      <xdr:colOff>50800</xdr:colOff>
      <xdr:row>38</xdr:row>
      <xdr:rowOff>29347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517495"/>
          <a:ext cx="889000" cy="2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19573</xdr:rowOff>
    </xdr:from>
    <xdr:to>
      <xdr:col>81</xdr:col>
      <xdr:colOff>101600</xdr:colOff>
      <xdr:row>37</xdr:row>
      <xdr:rowOff>121173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3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137700</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13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29347</xdr:rowOff>
    </xdr:from>
    <xdr:to>
      <xdr:col>76</xdr:col>
      <xdr:colOff>114300</xdr:colOff>
      <xdr:row>38</xdr:row>
      <xdr:rowOff>34758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544447"/>
          <a:ext cx="889000" cy="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23520</xdr:rowOff>
    </xdr:from>
    <xdr:to>
      <xdr:col>76</xdr:col>
      <xdr:colOff>165100</xdr:colOff>
      <xdr:row>37</xdr:row>
      <xdr:rowOff>125120</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141647</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14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34758</xdr:rowOff>
    </xdr:from>
    <xdr:to>
      <xdr:col>71</xdr:col>
      <xdr:colOff>177800</xdr:colOff>
      <xdr:row>38</xdr:row>
      <xdr:rowOff>66129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549858"/>
          <a:ext cx="889000" cy="3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5499</xdr:rowOff>
    </xdr:from>
    <xdr:to>
      <xdr:col>72</xdr:col>
      <xdr:colOff>38100</xdr:colOff>
      <xdr:row>37</xdr:row>
      <xdr:rowOff>107099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34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123626</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12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158333</xdr:rowOff>
    </xdr:from>
    <xdr:to>
      <xdr:col>67</xdr:col>
      <xdr:colOff>101600</xdr:colOff>
      <xdr:row>37</xdr:row>
      <xdr:rowOff>88483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105010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10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107165</xdr:rowOff>
    </xdr:from>
    <xdr:to>
      <xdr:col>85</xdr:col>
      <xdr:colOff>177800</xdr:colOff>
      <xdr:row>37</xdr:row>
      <xdr:rowOff>37315</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27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130042</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13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123045</xdr:rowOff>
    </xdr:from>
    <xdr:to>
      <xdr:col>81</xdr:col>
      <xdr:colOff>101600</xdr:colOff>
      <xdr:row>38</xdr:row>
      <xdr:rowOff>53195</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46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44322</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55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149997</xdr:rowOff>
    </xdr:from>
    <xdr:to>
      <xdr:col>76</xdr:col>
      <xdr:colOff>165100</xdr:colOff>
      <xdr:row>38</xdr:row>
      <xdr:rowOff>80147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49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71274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58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155407</xdr:rowOff>
    </xdr:from>
    <xdr:to>
      <xdr:col>72</xdr:col>
      <xdr:colOff>38100</xdr:colOff>
      <xdr:row>38</xdr:row>
      <xdr:rowOff>85558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49905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76685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59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15329</xdr:rowOff>
    </xdr:from>
    <xdr:to>
      <xdr:col>67</xdr:col>
      <xdr:colOff>101600</xdr:colOff>
      <xdr:row>38</xdr:row>
      <xdr:rowOff>116929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53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108056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62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74579</xdr:rowOff>
    </xdr:from>
    <xdr:to>
      <xdr:col>85</xdr:col>
      <xdr:colOff>126364</xdr:colOff>
      <xdr:row>59</xdr:row>
      <xdr:rowOff>97752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818529"/>
          <a:ext cx="1269" cy="1394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101579</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2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97752</xdr:rowOff>
    </xdr:from>
    <xdr:to>
      <xdr:col>86</xdr:col>
      <xdr:colOff>25400</xdr:colOff>
      <xdr:row>59</xdr:row>
      <xdr:rowOff>97752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21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21256</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59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74579</xdr:rowOff>
    </xdr:from>
    <xdr:to>
      <xdr:col>86</xdr:col>
      <xdr:colOff>25400</xdr:colOff>
      <xdr:row>51</xdr:row>
      <xdr:rowOff>74579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81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64109</xdr:rowOff>
    </xdr:from>
    <xdr:to>
      <xdr:col>85</xdr:col>
      <xdr:colOff>127000</xdr:colOff>
      <xdr:row>59</xdr:row>
      <xdr:rowOff>82352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10179659"/>
          <a:ext cx="838200" cy="18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154799</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584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131922</xdr:rowOff>
    </xdr:from>
    <xdr:to>
      <xdr:col>85</xdr:col>
      <xdr:colOff>177800</xdr:colOff>
      <xdr:row>57</xdr:row>
      <xdr:rowOff>62072</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7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105212</xdr:rowOff>
    </xdr:from>
    <xdr:to>
      <xdr:col>81</xdr:col>
      <xdr:colOff>50800</xdr:colOff>
      <xdr:row>59</xdr:row>
      <xdr:rowOff>82352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10049312"/>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171364</xdr:rowOff>
    </xdr:from>
    <xdr:to>
      <xdr:col>81</xdr:col>
      <xdr:colOff>101600</xdr:colOff>
      <xdr:row>57</xdr:row>
      <xdr:rowOff>101514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7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118041</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54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105212</xdr:rowOff>
    </xdr:from>
    <xdr:to>
      <xdr:col>76</xdr:col>
      <xdr:colOff>114300</xdr:colOff>
      <xdr:row>59</xdr:row>
      <xdr:rowOff>94110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10049312"/>
          <a:ext cx="889000" cy="16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150523</xdr:rowOff>
    </xdr:from>
    <xdr:to>
      <xdr:col>76</xdr:col>
      <xdr:colOff>165100</xdr:colOff>
      <xdr:row>57</xdr:row>
      <xdr:rowOff>80673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5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97200</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52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86139</xdr:rowOff>
    </xdr:from>
    <xdr:to>
      <xdr:col>71</xdr:col>
      <xdr:colOff>177800</xdr:colOff>
      <xdr:row>59</xdr:row>
      <xdr:rowOff>94110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814300" y="10201689"/>
          <a:ext cx="889000" cy="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6993</xdr:rowOff>
    </xdr:from>
    <xdr:to>
      <xdr:col>72</xdr:col>
      <xdr:colOff>38100</xdr:colOff>
      <xdr:row>57</xdr:row>
      <xdr:rowOff>108593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7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125120</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55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9637</xdr:rowOff>
    </xdr:from>
    <xdr:to>
      <xdr:col>67</xdr:col>
      <xdr:colOff>101600</xdr:colOff>
      <xdr:row>57</xdr:row>
      <xdr:rowOff>111237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78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127764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55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13309</xdr:rowOff>
    </xdr:from>
    <xdr:to>
      <xdr:col>85</xdr:col>
      <xdr:colOff>177800</xdr:colOff>
      <xdr:row>59</xdr:row>
      <xdr:rowOff>114909</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1012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99686</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10043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31552</xdr:rowOff>
    </xdr:from>
    <xdr:to>
      <xdr:col>81</xdr:col>
      <xdr:colOff>101600</xdr:colOff>
      <xdr:row>59</xdr:row>
      <xdr:rowOff>133152</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1014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124279</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1023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54412</xdr:rowOff>
    </xdr:from>
    <xdr:to>
      <xdr:col>76</xdr:col>
      <xdr:colOff>165100</xdr:colOff>
      <xdr:row>58</xdr:row>
      <xdr:rowOff>156012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99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147139</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1009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43310</xdr:rowOff>
    </xdr:from>
    <xdr:to>
      <xdr:col>72</xdr:col>
      <xdr:colOff>38100</xdr:colOff>
      <xdr:row>59</xdr:row>
      <xdr:rowOff>144910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1015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136037</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1025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35339</xdr:rowOff>
    </xdr:from>
    <xdr:to>
      <xdr:col>67</xdr:col>
      <xdr:colOff>101600</xdr:colOff>
      <xdr:row>59</xdr:row>
      <xdr:rowOff>136939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1015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128066</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1024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48567</xdr:rowOff>
    </xdr:from>
    <xdr:to>
      <xdr:col>85</xdr:col>
      <xdr:colOff>126364</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221517"/>
          <a:ext cx="1269" cy="142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166694</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9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48567</xdr:rowOff>
    </xdr:from>
    <xdr:to>
      <xdr:col>86</xdr:col>
      <xdr:colOff>25400</xdr:colOff>
      <xdr:row>71</xdr:row>
      <xdr:rowOff>48567</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22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47999</xdr:rowOff>
    </xdr:from>
    <xdr:to>
      <xdr:col>85</xdr:col>
      <xdr:colOff>127000</xdr:colOff>
      <xdr:row>79</xdr:row>
      <xdr:rowOff>71241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5481300" y="13592549"/>
          <a:ext cx="838200" cy="2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17098</xdr:rowOff>
    </xdr:from>
    <xdr:ext cx="534377"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90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165671</xdr:rowOff>
    </xdr:from>
    <xdr:to>
      <xdr:col>85</xdr:col>
      <xdr:colOff>177800</xdr:colOff>
      <xdr:row>79</xdr:row>
      <xdr:rowOff>95821</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53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71241</xdr:rowOff>
    </xdr:from>
    <xdr:to>
      <xdr:col>81</xdr:col>
      <xdr:colOff>50800</xdr:colOff>
      <xdr:row>79</xdr:row>
      <xdr:rowOff>82828</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4592300" y="13615791"/>
          <a:ext cx="889000" cy="1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167577</xdr:rowOff>
    </xdr:from>
    <xdr:to>
      <xdr:col>81</xdr:col>
      <xdr:colOff>101600</xdr:colOff>
      <xdr:row>79</xdr:row>
      <xdr:rowOff>97727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54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114254</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31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82828</xdr:rowOff>
    </xdr:from>
    <xdr:to>
      <xdr:col>76</xdr:col>
      <xdr:colOff>114300</xdr:colOff>
      <xdr:row>79</xdr:row>
      <xdr:rowOff>90070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3703300" y="13627378"/>
          <a:ext cx="889000" cy="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168032</xdr:rowOff>
    </xdr:from>
    <xdr:to>
      <xdr:col>76</xdr:col>
      <xdr:colOff>165100</xdr:colOff>
      <xdr:row>79</xdr:row>
      <xdr:rowOff>98182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54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114709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31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88137</xdr:rowOff>
    </xdr:from>
    <xdr:to>
      <xdr:col>71</xdr:col>
      <xdr:colOff>177800</xdr:colOff>
      <xdr:row>79</xdr:row>
      <xdr:rowOff>90070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632687"/>
          <a:ext cx="889000" cy="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6817</xdr:rowOff>
    </xdr:from>
    <xdr:to>
      <xdr:col>72</xdr:col>
      <xdr:colOff>38100</xdr:colOff>
      <xdr:row>79</xdr:row>
      <xdr:rowOff>108417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55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124944</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332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12658</xdr:rowOff>
    </xdr:from>
    <xdr:to>
      <xdr:col>67</xdr:col>
      <xdr:colOff>101600</xdr:colOff>
      <xdr:row>79</xdr:row>
      <xdr:rowOff>114258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55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130785</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47111" y="1333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168649</xdr:rowOff>
    </xdr:from>
    <xdr:to>
      <xdr:col>85</xdr:col>
      <xdr:colOff>177800</xdr:colOff>
      <xdr:row>79</xdr:row>
      <xdr:rowOff>98799</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4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144098</xdr:rowOff>
    </xdr:from>
    <xdr:ext cx="534377"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51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20441</xdr:rowOff>
    </xdr:from>
    <xdr:to>
      <xdr:col>81</xdr:col>
      <xdr:colOff>101600</xdr:colOff>
      <xdr:row>79</xdr:row>
      <xdr:rowOff>122041</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6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113168</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3657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32028</xdr:rowOff>
    </xdr:from>
    <xdr:to>
      <xdr:col>76</xdr:col>
      <xdr:colOff>165100</xdr:colOff>
      <xdr:row>79</xdr:row>
      <xdr:rowOff>133628</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7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124755</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669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39270</xdr:rowOff>
    </xdr:from>
    <xdr:to>
      <xdr:col>72</xdr:col>
      <xdr:colOff>38100</xdr:colOff>
      <xdr:row>79</xdr:row>
      <xdr:rowOff>140870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58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131997</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67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37337</xdr:rowOff>
    </xdr:from>
    <xdr:to>
      <xdr:col>67</xdr:col>
      <xdr:colOff>101600</xdr:colOff>
      <xdr:row>79</xdr:row>
      <xdr:rowOff>138937</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130064</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67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9773</xdr:rowOff>
    </xdr:from>
    <xdr:to>
      <xdr:col>85</xdr:col>
      <xdr:colOff>126364</xdr:colOff>
      <xdr:row>98</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783173"/>
          <a:ext cx="1269" cy="1158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143527</xdr:rowOff>
    </xdr:from>
    <xdr:ext cx="249299"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127900</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55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9773</xdr:rowOff>
    </xdr:from>
    <xdr:to>
      <xdr:col>86</xdr:col>
      <xdr:colOff>25400</xdr:colOff>
      <xdr:row>92</xdr:row>
      <xdr:rowOff>9773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78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158052</xdr:rowOff>
    </xdr:from>
    <xdr:to>
      <xdr:col>85</xdr:col>
      <xdr:colOff>127000</xdr:colOff>
      <xdr:row>97</xdr:row>
      <xdr:rowOff>36455</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5481300" y="16445802"/>
          <a:ext cx="838200" cy="22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116468</xdr:rowOff>
    </xdr:from>
    <xdr:ext cx="599010"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232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93591</xdr:rowOff>
    </xdr:from>
    <xdr:to>
      <xdr:col>85</xdr:col>
      <xdr:colOff>177800</xdr:colOff>
      <xdr:row>96</xdr:row>
      <xdr:rowOff>23741</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158052</xdr:rowOff>
    </xdr:from>
    <xdr:to>
      <xdr:col>81</xdr:col>
      <xdr:colOff>50800</xdr:colOff>
      <xdr:row>96</xdr:row>
      <xdr:rowOff>161888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445802"/>
          <a:ext cx="889000" cy="17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86623</xdr:rowOff>
    </xdr:from>
    <xdr:to>
      <xdr:col>81</xdr:col>
      <xdr:colOff>101600</xdr:colOff>
      <xdr:row>96</xdr:row>
      <xdr:rowOff>16773</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33300</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181795" y="1614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161888</xdr:rowOff>
    </xdr:from>
    <xdr:to>
      <xdr:col>76</xdr:col>
      <xdr:colOff>114300</xdr:colOff>
      <xdr:row>97</xdr:row>
      <xdr:rowOff>17166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621088"/>
          <a:ext cx="889000" cy="2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105130</xdr:rowOff>
    </xdr:from>
    <xdr:to>
      <xdr:col>76</xdr:col>
      <xdr:colOff>165100</xdr:colOff>
      <xdr:row>96</xdr:row>
      <xdr:rowOff>35280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51807</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292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168681</xdr:rowOff>
    </xdr:from>
    <xdr:to>
      <xdr:col>71</xdr:col>
      <xdr:colOff>177800</xdr:colOff>
      <xdr:row>97</xdr:row>
      <xdr:rowOff>17166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6627881"/>
          <a:ext cx="889000" cy="1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125244</xdr:rowOff>
    </xdr:from>
    <xdr:to>
      <xdr:col>72</xdr:col>
      <xdr:colOff>38100</xdr:colOff>
      <xdr:row>96</xdr:row>
      <xdr:rowOff>55394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71921</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03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122307</xdr:rowOff>
    </xdr:from>
    <xdr:to>
      <xdr:col>67</xdr:col>
      <xdr:colOff>101600</xdr:colOff>
      <xdr:row>96</xdr:row>
      <xdr:rowOff>52457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68984</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14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157105</xdr:rowOff>
    </xdr:from>
    <xdr:to>
      <xdr:col>85</xdr:col>
      <xdr:colOff>177800</xdr:colOff>
      <xdr:row>97</xdr:row>
      <xdr:rowOff>87255</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61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135532</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59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107252</xdr:rowOff>
    </xdr:from>
    <xdr:to>
      <xdr:col>81</xdr:col>
      <xdr:colOff>101600</xdr:colOff>
      <xdr:row>96</xdr:row>
      <xdr:rowOff>37402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39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28529</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181795" y="16487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111088</xdr:rowOff>
    </xdr:from>
    <xdr:to>
      <xdr:col>76</xdr:col>
      <xdr:colOff>165100</xdr:colOff>
      <xdr:row>97</xdr:row>
      <xdr:rowOff>41238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57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32365</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66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137816</xdr:rowOff>
    </xdr:from>
    <xdr:to>
      <xdr:col>72</xdr:col>
      <xdr:colOff>38100</xdr:colOff>
      <xdr:row>97</xdr:row>
      <xdr:rowOff>67966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59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59093</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68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117881</xdr:rowOff>
    </xdr:from>
    <xdr:to>
      <xdr:col>67</xdr:col>
      <xdr:colOff>101600</xdr:colOff>
      <xdr:row>97</xdr:row>
      <xdr:rowOff>48031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57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39158</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66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22885</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166385"/>
          <a:ext cx="1269" cy="148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2623</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689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141012</xdr:rowOff>
    </xdr:from>
    <xdr:ext cx="534377"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4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22885</xdr:rowOff>
    </xdr:from>
    <xdr:to>
      <xdr:col>116</xdr:col>
      <xdr:colOff>152400</xdr:colOff>
      <xdr:row>30</xdr:row>
      <xdr:rowOff>22885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16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91523</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351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68646</xdr:rowOff>
    </xdr:from>
    <xdr:to>
      <xdr:col>116</xdr:col>
      <xdr:colOff>114300</xdr:colOff>
      <xdr:row>38</xdr:row>
      <xdr:rowOff>170246</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83093</xdr:rowOff>
    </xdr:from>
    <xdr:to>
      <xdr:col>112</xdr:col>
      <xdr:colOff>38100</xdr:colOff>
      <xdr:row>39</xdr:row>
      <xdr:rowOff>13243</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29770</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86294</xdr:rowOff>
    </xdr:from>
    <xdr:to>
      <xdr:col>107</xdr:col>
      <xdr:colOff>101600</xdr:colOff>
      <xdr:row>39</xdr:row>
      <xdr:rowOff>16444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0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32971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37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87346</xdr:rowOff>
    </xdr:from>
    <xdr:to>
      <xdr:col>102</xdr:col>
      <xdr:colOff>165100</xdr:colOff>
      <xdr:row>39</xdr:row>
      <xdr:rowOff>17496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0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34022</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88333" y="6377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87117</xdr:rowOff>
    </xdr:from>
    <xdr:to>
      <xdr:col>98</xdr:col>
      <xdr:colOff>38100</xdr:colOff>
      <xdr:row>39</xdr:row>
      <xdr:rowOff>17267</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0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33794</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99333" y="63774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47073</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62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総務費については、新規に公共施設整備基金への積立てや選挙実施回数の増による増となっている。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商工費については、観光拠点施設整備事業や歴史回廊たらぎ交流促進事業による増となっている。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土木費については、社会資本整備総合交付金道路事業や町道口の坪覚井線整備事業、</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町営住宅口の坪団地建設事業などによる増となっている。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消防費については、防災行政無線デジタル化事業や消防団拠点施設等整備事業による増となっている。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教育費については、弓道場改修事業や町民体育館改修事業などによる増となっている。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公債費については、前年度に繰上償還を実施したことによる減となっている。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熊本県多良木町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翌年度繰越財源の減により、実質収支は増となったが前年度に繰上償還を実施しているため実質単年度収支は大きく減ることとなった。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また、財政調整基金残高は積立てにより</a:t>
          </a:r>
          <a:r>
            <a:rPr kumimoji="1" lang="en-US" altLang="ja-JP" sz="1400">
              <a:latin typeface="ＭＳ ゴシック" pitchFamily="49" charset="-128"/>
              <a:ea typeface="ＭＳ ゴシック" pitchFamily="49" charset="-128"/>
            </a:rPr>
            <a:t>0.1</a:t>
          </a:r>
          <a:r>
            <a:rPr kumimoji="1" lang="ja-JP" altLang="en-US" sz="1400">
              <a:latin typeface="ＭＳ ゴシック" pitchFamily="49" charset="-128"/>
              <a:ea typeface="ＭＳ ゴシック" pitchFamily="49" charset="-128"/>
            </a:rPr>
            <a:t>ポイントの増となった。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熊本県多良木町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において、財源の確保や経費削減努力、独立採算の原則に基づいた事務の効率化、料金の適正化により、一般会計、特別会計共に実質収支について黒字を示しており、公営企業（法適用）である上水道事業会計についても黒字を示しているため、実質赤字比率、連結実質赤字比率共に赤字は存在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多良木町国民健康保険特別会計（事業勘定）においては基金積立てを行ったため前年度より</a:t>
          </a:r>
          <a:r>
            <a:rPr kumimoji="1" lang="en-US" altLang="ja-JP" sz="1400">
              <a:latin typeface="ＭＳ ゴシック" pitchFamily="49" charset="-128"/>
              <a:ea typeface="ＭＳ ゴシック" pitchFamily="49" charset="-128"/>
            </a:rPr>
            <a:t>2.16</a:t>
          </a:r>
          <a:r>
            <a:rPr kumimoji="1" lang="ja-JP" altLang="en-US" sz="1400">
              <a:latin typeface="ＭＳ ゴシック" pitchFamily="49" charset="-128"/>
              <a:ea typeface="ＭＳ ゴシック" pitchFamily="49" charset="-128"/>
            </a:rPr>
            <a:t>ポイント減となった。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今後も経常経費の削減や、上下水道事業においては適正な使用料の確保を図り、特別会計については一般会計からの繰出金を必要最小限に留めるなど、相互に調整を行っていく。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79</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81</v>
      </c>
      <c r="C3" s="403"/>
      <c r="D3" s="403"/>
      <c r="E3" s="404"/>
      <c r="F3" s="404"/>
      <c r="G3" s="404"/>
      <c r="H3" s="404"/>
      <c r="I3" s="404"/>
      <c r="J3" s="404"/>
      <c r="K3" s="404"/>
      <c r="L3" s="404" t="s">
        <v>82</v>
      </c>
      <c r="M3" s="404"/>
      <c r="N3" s="404"/>
      <c r="O3" s="404"/>
      <c r="P3" s="404"/>
      <c r="Q3" s="404"/>
      <c r="R3" s="411"/>
      <c r="S3" s="411"/>
      <c r="T3" s="411"/>
      <c r="U3" s="411"/>
      <c r="V3" s="412"/>
      <c r="W3" s="386" t="s">
        <v>83</v>
      </c>
      <c r="X3" s="387"/>
      <c r="Y3" s="387"/>
      <c r="Z3" s="387"/>
      <c r="AA3" s="387"/>
      <c r="AB3" s="403"/>
      <c r="AC3" s="411" t="s">
        <v>84</v>
      </c>
      <c r="AD3" s="387"/>
      <c r="AE3" s="387"/>
      <c r="AF3" s="387"/>
      <c r="AG3" s="387"/>
      <c r="AH3" s="387"/>
      <c r="AI3" s="387"/>
      <c r="AJ3" s="387"/>
      <c r="AK3" s="387"/>
      <c r="AL3" s="388"/>
      <c r="AM3" s="386" t="s">
        <v>85</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86</v>
      </c>
      <c r="BO3" s="387"/>
      <c r="BP3" s="387"/>
      <c r="BQ3" s="387"/>
      <c r="BR3" s="387"/>
      <c r="BS3" s="387"/>
      <c r="BT3" s="387"/>
      <c r="BU3" s="388"/>
      <c r="BV3" s="386" t="s">
        <v>87</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88</v>
      </c>
      <c r="CU3" s="387"/>
      <c r="CV3" s="387"/>
      <c r="CW3" s="387"/>
      <c r="CX3" s="387"/>
      <c r="CY3" s="387"/>
      <c r="CZ3" s="387"/>
      <c r="DA3" s="388"/>
      <c r="DB3" s="386" t="s">
        <v>89</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90</v>
      </c>
      <c r="AZ4" s="390"/>
      <c r="BA4" s="390"/>
      <c r="BB4" s="390"/>
      <c r="BC4" s="390"/>
      <c r="BD4" s="390"/>
      <c r="BE4" s="390"/>
      <c r="BF4" s="390"/>
      <c r="BG4" s="390"/>
      <c r="BH4" s="390"/>
      <c r="BI4" s="390"/>
      <c r="BJ4" s="390"/>
      <c r="BK4" s="390"/>
      <c r="BL4" s="390"/>
      <c r="BM4" s="391"/>
      <c r="BN4" s="392">
        <v>7178955</v>
      </c>
      <c r="BO4" s="393"/>
      <c r="BP4" s="393"/>
      <c r="BQ4" s="393"/>
      <c r="BR4" s="393"/>
      <c r="BS4" s="393"/>
      <c r="BT4" s="393"/>
      <c r="BU4" s="394"/>
      <c r="BV4" s="392">
        <v>7223409</v>
      </c>
      <c r="BW4" s="393"/>
      <c r="BX4" s="393"/>
      <c r="BY4" s="393"/>
      <c r="BZ4" s="393"/>
      <c r="CA4" s="393"/>
      <c r="CB4" s="393"/>
      <c r="CC4" s="394"/>
      <c r="CD4" s="395" t="s">
        <v>91</v>
      </c>
      <c r="CE4" s="396"/>
      <c r="CF4" s="396"/>
      <c r="CG4" s="396"/>
      <c r="CH4" s="396"/>
      <c r="CI4" s="396"/>
      <c r="CJ4" s="396"/>
      <c r="CK4" s="396"/>
      <c r="CL4" s="396"/>
      <c r="CM4" s="396"/>
      <c r="CN4" s="396"/>
      <c r="CO4" s="396"/>
      <c r="CP4" s="396"/>
      <c r="CQ4" s="396"/>
      <c r="CR4" s="396"/>
      <c r="CS4" s="397"/>
      <c r="CT4" s="398">
        <v>8.4</v>
      </c>
      <c r="CU4" s="399"/>
      <c r="CV4" s="399"/>
      <c r="CW4" s="399"/>
      <c r="CX4" s="399"/>
      <c r="CY4" s="399"/>
      <c r="CZ4" s="399"/>
      <c r="DA4" s="400"/>
      <c r="DB4" s="398">
        <v>8.3000000000000007</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92</v>
      </c>
      <c r="AN5" s="459"/>
      <c r="AO5" s="459"/>
      <c r="AP5" s="459"/>
      <c r="AQ5" s="459"/>
      <c r="AR5" s="459"/>
      <c r="AS5" s="459"/>
      <c r="AT5" s="460"/>
      <c r="AU5" s="461" t="s">
        <v>93</v>
      </c>
      <c r="AV5" s="462"/>
      <c r="AW5" s="462"/>
      <c r="AX5" s="462"/>
      <c r="AY5" s="463" t="s">
        <v>94</v>
      </c>
      <c r="AZ5" s="464"/>
      <c r="BA5" s="464"/>
      <c r="BB5" s="464"/>
      <c r="BC5" s="464"/>
      <c r="BD5" s="464"/>
      <c r="BE5" s="464"/>
      <c r="BF5" s="464"/>
      <c r="BG5" s="464"/>
      <c r="BH5" s="464"/>
      <c r="BI5" s="464"/>
      <c r="BJ5" s="464"/>
      <c r="BK5" s="464"/>
      <c r="BL5" s="464"/>
      <c r="BM5" s="465"/>
      <c r="BN5" s="429">
        <v>6807019</v>
      </c>
      <c r="BO5" s="430"/>
      <c r="BP5" s="430"/>
      <c r="BQ5" s="430"/>
      <c r="BR5" s="430"/>
      <c r="BS5" s="430"/>
      <c r="BT5" s="430"/>
      <c r="BU5" s="431"/>
      <c r="BV5" s="429">
        <v>6822830</v>
      </c>
      <c r="BW5" s="430"/>
      <c r="BX5" s="430"/>
      <c r="BY5" s="430"/>
      <c r="BZ5" s="430"/>
      <c r="CA5" s="430"/>
      <c r="CB5" s="430"/>
      <c r="CC5" s="431"/>
      <c r="CD5" s="432" t="s">
        <v>95</v>
      </c>
      <c r="CE5" s="433"/>
      <c r="CF5" s="433"/>
      <c r="CG5" s="433"/>
      <c r="CH5" s="433"/>
      <c r="CI5" s="433"/>
      <c r="CJ5" s="433"/>
      <c r="CK5" s="433"/>
      <c r="CL5" s="433"/>
      <c r="CM5" s="433"/>
      <c r="CN5" s="433"/>
      <c r="CO5" s="433"/>
      <c r="CP5" s="433"/>
      <c r="CQ5" s="433"/>
      <c r="CR5" s="433"/>
      <c r="CS5" s="434"/>
      <c r="CT5" s="426">
        <v>88.3</v>
      </c>
      <c r="CU5" s="427"/>
      <c r="CV5" s="427"/>
      <c r="CW5" s="427"/>
      <c r="CX5" s="427"/>
      <c r="CY5" s="427"/>
      <c r="CZ5" s="427"/>
      <c r="DA5" s="428"/>
      <c r="DB5" s="426">
        <v>93.3</v>
      </c>
      <c r="DC5" s="427"/>
      <c r="DD5" s="427"/>
      <c r="DE5" s="427"/>
      <c r="DF5" s="427"/>
      <c r="DG5" s="427"/>
      <c r="DH5" s="427"/>
      <c r="DI5" s="428"/>
      <c r="DJ5" s="186"/>
      <c r="DK5" s="186"/>
      <c r="DL5" s="186"/>
      <c r="DM5" s="186"/>
      <c r="DN5" s="186"/>
      <c r="DO5" s="186"/>
    </row>
    <row r="6" spans="1:119" ht="18.75" customHeight="1" x14ac:dyDescent="0.15">
      <c r="A6" s="187"/>
      <c r="B6" s="435" t="s">
        <v>96</v>
      </c>
      <c r="C6" s="436"/>
      <c r="D6" s="436"/>
      <c r="E6" s="437"/>
      <c r="F6" s="437"/>
      <c r="G6" s="437"/>
      <c r="H6" s="437"/>
      <c r="I6" s="437"/>
      <c r="J6" s="437"/>
      <c r="K6" s="437"/>
      <c r="L6" s="437" t="s">
        <v>97</v>
      </c>
      <c r="M6" s="437"/>
      <c r="N6" s="437"/>
      <c r="O6" s="437"/>
      <c r="P6" s="437"/>
      <c r="Q6" s="437"/>
      <c r="R6" s="441"/>
      <c r="S6" s="441"/>
      <c r="T6" s="441"/>
      <c r="U6" s="441"/>
      <c r="V6" s="442"/>
      <c r="W6" s="445" t="s">
        <v>98</v>
      </c>
      <c r="X6" s="446"/>
      <c r="Y6" s="446"/>
      <c r="Z6" s="446"/>
      <c r="AA6" s="446"/>
      <c r="AB6" s="436"/>
      <c r="AC6" s="449" t="s">
        <v>99</v>
      </c>
      <c r="AD6" s="450"/>
      <c r="AE6" s="450"/>
      <c r="AF6" s="450"/>
      <c r="AG6" s="450"/>
      <c r="AH6" s="450"/>
      <c r="AI6" s="450"/>
      <c r="AJ6" s="450"/>
      <c r="AK6" s="450"/>
      <c r="AL6" s="451"/>
      <c r="AM6" s="458" t="s">
        <v>100</v>
      </c>
      <c r="AN6" s="459"/>
      <c r="AO6" s="459"/>
      <c r="AP6" s="459"/>
      <c r="AQ6" s="459"/>
      <c r="AR6" s="459"/>
      <c r="AS6" s="459"/>
      <c r="AT6" s="460"/>
      <c r="AU6" s="461" t="s">
        <v>93</v>
      </c>
      <c r="AV6" s="462"/>
      <c r="AW6" s="462"/>
      <c r="AX6" s="462"/>
      <c r="AY6" s="463" t="s">
        <v>101</v>
      </c>
      <c r="AZ6" s="464"/>
      <c r="BA6" s="464"/>
      <c r="BB6" s="464"/>
      <c r="BC6" s="464"/>
      <c r="BD6" s="464"/>
      <c r="BE6" s="464"/>
      <c r="BF6" s="464"/>
      <c r="BG6" s="464"/>
      <c r="BH6" s="464"/>
      <c r="BI6" s="464"/>
      <c r="BJ6" s="464"/>
      <c r="BK6" s="464"/>
      <c r="BL6" s="464"/>
      <c r="BM6" s="465"/>
      <c r="BN6" s="429">
        <v>371936</v>
      </c>
      <c r="BO6" s="430"/>
      <c r="BP6" s="430"/>
      <c r="BQ6" s="430"/>
      <c r="BR6" s="430"/>
      <c r="BS6" s="430"/>
      <c r="BT6" s="430"/>
      <c r="BU6" s="431"/>
      <c r="BV6" s="429">
        <v>400579</v>
      </c>
      <c r="BW6" s="430"/>
      <c r="BX6" s="430"/>
      <c r="BY6" s="430"/>
      <c r="BZ6" s="430"/>
      <c r="CA6" s="430"/>
      <c r="CB6" s="430"/>
      <c r="CC6" s="431"/>
      <c r="CD6" s="432" t="s">
        <v>102</v>
      </c>
      <c r="CE6" s="433"/>
      <c r="CF6" s="433"/>
      <c r="CG6" s="433"/>
      <c r="CH6" s="433"/>
      <c r="CI6" s="433"/>
      <c r="CJ6" s="433"/>
      <c r="CK6" s="433"/>
      <c r="CL6" s="433"/>
      <c r="CM6" s="433"/>
      <c r="CN6" s="433"/>
      <c r="CO6" s="433"/>
      <c r="CP6" s="433"/>
      <c r="CQ6" s="433"/>
      <c r="CR6" s="433"/>
      <c r="CS6" s="434"/>
      <c r="CT6" s="466">
        <v>91.1</v>
      </c>
      <c r="CU6" s="467"/>
      <c r="CV6" s="467"/>
      <c r="CW6" s="467"/>
      <c r="CX6" s="467"/>
      <c r="CY6" s="467"/>
      <c r="CZ6" s="467"/>
      <c r="DA6" s="468"/>
      <c r="DB6" s="466">
        <v>97.1</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103</v>
      </c>
      <c r="AN7" s="459"/>
      <c r="AO7" s="459"/>
      <c r="AP7" s="459"/>
      <c r="AQ7" s="459"/>
      <c r="AR7" s="459"/>
      <c r="AS7" s="459"/>
      <c r="AT7" s="460"/>
      <c r="AU7" s="461" t="s">
        <v>93</v>
      </c>
      <c r="AV7" s="462"/>
      <c r="AW7" s="462"/>
      <c r="AX7" s="462"/>
      <c r="AY7" s="463" t="s">
        <v>104</v>
      </c>
      <c r="AZ7" s="464"/>
      <c r="BA7" s="464"/>
      <c r="BB7" s="464"/>
      <c r="BC7" s="464"/>
      <c r="BD7" s="464"/>
      <c r="BE7" s="464"/>
      <c r="BF7" s="464"/>
      <c r="BG7" s="464"/>
      <c r="BH7" s="464"/>
      <c r="BI7" s="464"/>
      <c r="BJ7" s="464"/>
      <c r="BK7" s="464"/>
      <c r="BL7" s="464"/>
      <c r="BM7" s="465"/>
      <c r="BN7" s="429">
        <v>42703</v>
      </c>
      <c r="BO7" s="430"/>
      <c r="BP7" s="430"/>
      <c r="BQ7" s="430"/>
      <c r="BR7" s="430"/>
      <c r="BS7" s="430"/>
      <c r="BT7" s="430"/>
      <c r="BU7" s="431"/>
      <c r="BV7" s="429">
        <v>74783</v>
      </c>
      <c r="BW7" s="430"/>
      <c r="BX7" s="430"/>
      <c r="BY7" s="430"/>
      <c r="BZ7" s="430"/>
      <c r="CA7" s="430"/>
      <c r="CB7" s="430"/>
      <c r="CC7" s="431"/>
      <c r="CD7" s="432" t="s">
        <v>105</v>
      </c>
      <c r="CE7" s="433"/>
      <c r="CF7" s="433"/>
      <c r="CG7" s="433"/>
      <c r="CH7" s="433"/>
      <c r="CI7" s="433"/>
      <c r="CJ7" s="433"/>
      <c r="CK7" s="433"/>
      <c r="CL7" s="433"/>
      <c r="CM7" s="433"/>
      <c r="CN7" s="433"/>
      <c r="CO7" s="433"/>
      <c r="CP7" s="433"/>
      <c r="CQ7" s="433"/>
      <c r="CR7" s="433"/>
      <c r="CS7" s="434"/>
      <c r="CT7" s="429">
        <v>3900290</v>
      </c>
      <c r="CU7" s="430"/>
      <c r="CV7" s="430"/>
      <c r="CW7" s="430"/>
      <c r="CX7" s="430"/>
      <c r="CY7" s="430"/>
      <c r="CZ7" s="430"/>
      <c r="DA7" s="431"/>
      <c r="DB7" s="429">
        <v>3908823</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106</v>
      </c>
      <c r="AN8" s="459"/>
      <c r="AO8" s="459"/>
      <c r="AP8" s="459"/>
      <c r="AQ8" s="459"/>
      <c r="AR8" s="459"/>
      <c r="AS8" s="459"/>
      <c r="AT8" s="460"/>
      <c r="AU8" s="461" t="s">
        <v>93</v>
      </c>
      <c r="AV8" s="462"/>
      <c r="AW8" s="462"/>
      <c r="AX8" s="462"/>
      <c r="AY8" s="463" t="s">
        <v>107</v>
      </c>
      <c r="AZ8" s="464"/>
      <c r="BA8" s="464"/>
      <c r="BB8" s="464"/>
      <c r="BC8" s="464"/>
      <c r="BD8" s="464"/>
      <c r="BE8" s="464"/>
      <c r="BF8" s="464"/>
      <c r="BG8" s="464"/>
      <c r="BH8" s="464"/>
      <c r="BI8" s="464"/>
      <c r="BJ8" s="464"/>
      <c r="BK8" s="464"/>
      <c r="BL8" s="464"/>
      <c r="BM8" s="465"/>
      <c r="BN8" s="429">
        <v>329233</v>
      </c>
      <c r="BO8" s="430"/>
      <c r="BP8" s="430"/>
      <c r="BQ8" s="430"/>
      <c r="BR8" s="430"/>
      <c r="BS8" s="430"/>
      <c r="BT8" s="430"/>
      <c r="BU8" s="431"/>
      <c r="BV8" s="429">
        <v>325796</v>
      </c>
      <c r="BW8" s="430"/>
      <c r="BX8" s="430"/>
      <c r="BY8" s="430"/>
      <c r="BZ8" s="430"/>
      <c r="CA8" s="430"/>
      <c r="CB8" s="430"/>
      <c r="CC8" s="431"/>
      <c r="CD8" s="432" t="s">
        <v>108</v>
      </c>
      <c r="CE8" s="433"/>
      <c r="CF8" s="433"/>
      <c r="CG8" s="433"/>
      <c r="CH8" s="433"/>
      <c r="CI8" s="433"/>
      <c r="CJ8" s="433"/>
      <c r="CK8" s="433"/>
      <c r="CL8" s="433"/>
      <c r="CM8" s="433"/>
      <c r="CN8" s="433"/>
      <c r="CO8" s="433"/>
      <c r="CP8" s="433"/>
      <c r="CQ8" s="433"/>
      <c r="CR8" s="433"/>
      <c r="CS8" s="434"/>
      <c r="CT8" s="469">
        <v>0.24</v>
      </c>
      <c r="CU8" s="470"/>
      <c r="CV8" s="470"/>
      <c r="CW8" s="470"/>
      <c r="CX8" s="470"/>
      <c r="CY8" s="470"/>
      <c r="CZ8" s="470"/>
      <c r="DA8" s="471"/>
      <c r="DB8" s="469">
        <v>0.23</v>
      </c>
      <c r="DC8" s="470"/>
      <c r="DD8" s="470"/>
      <c r="DE8" s="470"/>
      <c r="DF8" s="470"/>
      <c r="DG8" s="470"/>
      <c r="DH8" s="470"/>
      <c r="DI8" s="471"/>
      <c r="DJ8" s="186"/>
      <c r="DK8" s="186"/>
      <c r="DL8" s="186"/>
      <c r="DM8" s="186"/>
      <c r="DN8" s="186"/>
      <c r="DO8" s="186"/>
    </row>
    <row r="9" spans="1:119" ht="18.75" customHeight="1" thickBot="1" x14ac:dyDescent="0.2">
      <c r="A9" s="187"/>
      <c r="B9" s="423" t="s">
        <v>109</v>
      </c>
      <c r="C9" s="424"/>
      <c r="D9" s="424"/>
      <c r="E9" s="424"/>
      <c r="F9" s="424"/>
      <c r="G9" s="424"/>
      <c r="H9" s="424"/>
      <c r="I9" s="424"/>
      <c r="J9" s="424"/>
      <c r="K9" s="472"/>
      <c r="L9" s="473" t="s">
        <v>110</v>
      </c>
      <c r="M9" s="474"/>
      <c r="N9" s="474"/>
      <c r="O9" s="474"/>
      <c r="P9" s="474"/>
      <c r="Q9" s="475"/>
      <c r="R9" s="476">
        <v>9791</v>
      </c>
      <c r="S9" s="477"/>
      <c r="T9" s="477"/>
      <c r="U9" s="477"/>
      <c r="V9" s="478"/>
      <c r="W9" s="386" t="s">
        <v>111</v>
      </c>
      <c r="X9" s="387"/>
      <c r="Y9" s="387"/>
      <c r="Z9" s="387"/>
      <c r="AA9" s="387"/>
      <c r="AB9" s="387"/>
      <c r="AC9" s="387"/>
      <c r="AD9" s="387"/>
      <c r="AE9" s="387"/>
      <c r="AF9" s="387"/>
      <c r="AG9" s="387"/>
      <c r="AH9" s="387"/>
      <c r="AI9" s="387"/>
      <c r="AJ9" s="387"/>
      <c r="AK9" s="387"/>
      <c r="AL9" s="388"/>
      <c r="AM9" s="458" t="s">
        <v>112</v>
      </c>
      <c r="AN9" s="459"/>
      <c r="AO9" s="459"/>
      <c r="AP9" s="459"/>
      <c r="AQ9" s="459"/>
      <c r="AR9" s="459"/>
      <c r="AS9" s="459"/>
      <c r="AT9" s="460"/>
      <c r="AU9" s="461" t="s">
        <v>113</v>
      </c>
      <c r="AV9" s="462"/>
      <c r="AW9" s="462"/>
      <c r="AX9" s="462"/>
      <c r="AY9" s="463" t="s">
        <v>114</v>
      </c>
      <c r="AZ9" s="464"/>
      <c r="BA9" s="464"/>
      <c r="BB9" s="464"/>
      <c r="BC9" s="464"/>
      <c r="BD9" s="464"/>
      <c r="BE9" s="464"/>
      <c r="BF9" s="464"/>
      <c r="BG9" s="464"/>
      <c r="BH9" s="464"/>
      <c r="BI9" s="464"/>
      <c r="BJ9" s="464"/>
      <c r="BK9" s="464"/>
      <c r="BL9" s="464"/>
      <c r="BM9" s="465"/>
      <c r="BN9" s="429">
        <v>3437</v>
      </c>
      <c r="BO9" s="430"/>
      <c r="BP9" s="430"/>
      <c r="BQ9" s="430"/>
      <c r="BR9" s="430"/>
      <c r="BS9" s="430"/>
      <c r="BT9" s="430"/>
      <c r="BU9" s="431"/>
      <c r="BV9" s="429">
        <v>-71574</v>
      </c>
      <c r="BW9" s="430"/>
      <c r="BX9" s="430"/>
      <c r="BY9" s="430"/>
      <c r="BZ9" s="430"/>
      <c r="CA9" s="430"/>
      <c r="CB9" s="430"/>
      <c r="CC9" s="431"/>
      <c r="CD9" s="432" t="s">
        <v>115</v>
      </c>
      <c r="CE9" s="433"/>
      <c r="CF9" s="433"/>
      <c r="CG9" s="433"/>
      <c r="CH9" s="433"/>
      <c r="CI9" s="433"/>
      <c r="CJ9" s="433"/>
      <c r="CK9" s="433"/>
      <c r="CL9" s="433"/>
      <c r="CM9" s="433"/>
      <c r="CN9" s="433"/>
      <c r="CO9" s="433"/>
      <c r="CP9" s="433"/>
      <c r="CQ9" s="433"/>
      <c r="CR9" s="433"/>
      <c r="CS9" s="434"/>
      <c r="CT9" s="426">
        <v>11.8</v>
      </c>
      <c r="CU9" s="427"/>
      <c r="CV9" s="427"/>
      <c r="CW9" s="427"/>
      <c r="CX9" s="427"/>
      <c r="CY9" s="427"/>
      <c r="CZ9" s="427"/>
      <c r="DA9" s="428"/>
      <c r="DB9" s="426">
        <v>19.3</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116</v>
      </c>
      <c r="M10" s="459"/>
      <c r="N10" s="459"/>
      <c r="O10" s="459"/>
      <c r="P10" s="459"/>
      <c r="Q10" s="460"/>
      <c r="R10" s="480">
        <v>10554</v>
      </c>
      <c r="S10" s="481"/>
      <c r="T10" s="481"/>
      <c r="U10" s="481"/>
      <c r="V10" s="482"/>
      <c r="W10" s="417"/>
      <c r="X10" s="418"/>
      <c r="Y10" s="418"/>
      <c r="Z10" s="418"/>
      <c r="AA10" s="418"/>
      <c r="AB10" s="418"/>
      <c r="AC10" s="418"/>
      <c r="AD10" s="418"/>
      <c r="AE10" s="418"/>
      <c r="AF10" s="418"/>
      <c r="AG10" s="418"/>
      <c r="AH10" s="418"/>
      <c r="AI10" s="418"/>
      <c r="AJ10" s="418"/>
      <c r="AK10" s="418"/>
      <c r="AL10" s="421"/>
      <c r="AM10" s="458" t="s">
        <v>117</v>
      </c>
      <c r="AN10" s="459"/>
      <c r="AO10" s="459"/>
      <c r="AP10" s="459"/>
      <c r="AQ10" s="459"/>
      <c r="AR10" s="459"/>
      <c r="AS10" s="459"/>
      <c r="AT10" s="460"/>
      <c r="AU10" s="461" t="s">
        <v>118</v>
      </c>
      <c r="AV10" s="462"/>
      <c r="AW10" s="462"/>
      <c r="AX10" s="462"/>
      <c r="AY10" s="463" t="s">
        <v>119</v>
      </c>
      <c r="AZ10" s="464"/>
      <c r="BA10" s="464"/>
      <c r="BB10" s="464"/>
      <c r="BC10" s="464"/>
      <c r="BD10" s="464"/>
      <c r="BE10" s="464"/>
      <c r="BF10" s="464"/>
      <c r="BG10" s="464"/>
      <c r="BH10" s="464"/>
      <c r="BI10" s="464"/>
      <c r="BJ10" s="464"/>
      <c r="BK10" s="464"/>
      <c r="BL10" s="464"/>
      <c r="BM10" s="465"/>
      <c r="BN10" s="429">
        <v>1344</v>
      </c>
      <c r="BO10" s="430"/>
      <c r="BP10" s="430"/>
      <c r="BQ10" s="430"/>
      <c r="BR10" s="430"/>
      <c r="BS10" s="430"/>
      <c r="BT10" s="430"/>
      <c r="BU10" s="431"/>
      <c r="BV10" s="429">
        <v>1677</v>
      </c>
      <c r="BW10" s="430"/>
      <c r="BX10" s="430"/>
      <c r="BY10" s="430"/>
      <c r="BZ10" s="430"/>
      <c r="CA10" s="430"/>
      <c r="CB10" s="430"/>
      <c r="CC10" s="431"/>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121</v>
      </c>
      <c r="M11" s="484"/>
      <c r="N11" s="484"/>
      <c r="O11" s="484"/>
      <c r="P11" s="484"/>
      <c r="Q11" s="485"/>
      <c r="R11" s="486" t="s">
        <v>122</v>
      </c>
      <c r="S11" s="487"/>
      <c r="T11" s="487"/>
      <c r="U11" s="487"/>
      <c r="V11" s="488"/>
      <c r="W11" s="417"/>
      <c r="X11" s="418"/>
      <c r="Y11" s="418"/>
      <c r="Z11" s="418"/>
      <c r="AA11" s="418"/>
      <c r="AB11" s="418"/>
      <c r="AC11" s="418"/>
      <c r="AD11" s="418"/>
      <c r="AE11" s="418"/>
      <c r="AF11" s="418"/>
      <c r="AG11" s="418"/>
      <c r="AH11" s="418"/>
      <c r="AI11" s="418"/>
      <c r="AJ11" s="418"/>
      <c r="AK11" s="418"/>
      <c r="AL11" s="421"/>
      <c r="AM11" s="458" t="s">
        <v>123</v>
      </c>
      <c r="AN11" s="459"/>
      <c r="AO11" s="459"/>
      <c r="AP11" s="459"/>
      <c r="AQ11" s="459"/>
      <c r="AR11" s="459"/>
      <c r="AS11" s="459"/>
      <c r="AT11" s="460"/>
      <c r="AU11" s="461" t="s">
        <v>118</v>
      </c>
      <c r="AV11" s="462"/>
      <c r="AW11" s="462"/>
      <c r="AX11" s="462"/>
      <c r="AY11" s="463" t="s">
        <v>124</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396498</v>
      </c>
      <c r="BW11" s="430"/>
      <c r="BX11" s="430"/>
      <c r="BY11" s="430"/>
      <c r="BZ11" s="430"/>
      <c r="CA11" s="430"/>
      <c r="CB11" s="430"/>
      <c r="CC11" s="431"/>
      <c r="CD11" s="432" t="s">
        <v>125</v>
      </c>
      <c r="CE11" s="433"/>
      <c r="CF11" s="433"/>
      <c r="CG11" s="433"/>
      <c r="CH11" s="433"/>
      <c r="CI11" s="433"/>
      <c r="CJ11" s="433"/>
      <c r="CK11" s="433"/>
      <c r="CL11" s="433"/>
      <c r="CM11" s="433"/>
      <c r="CN11" s="433"/>
      <c r="CO11" s="433"/>
      <c r="CP11" s="433"/>
      <c r="CQ11" s="433"/>
      <c r="CR11" s="433"/>
      <c r="CS11" s="434"/>
      <c r="CT11" s="469" t="s">
        <v>126</v>
      </c>
      <c r="CU11" s="470"/>
      <c r="CV11" s="470"/>
      <c r="CW11" s="470"/>
      <c r="CX11" s="470"/>
      <c r="CY11" s="470"/>
      <c r="CZ11" s="470"/>
      <c r="DA11" s="471"/>
      <c r="DB11" s="469" t="s">
        <v>127</v>
      </c>
      <c r="DC11" s="470"/>
      <c r="DD11" s="470"/>
      <c r="DE11" s="470"/>
      <c r="DF11" s="470"/>
      <c r="DG11" s="470"/>
      <c r="DH11" s="470"/>
      <c r="DI11" s="471"/>
      <c r="DJ11" s="186"/>
      <c r="DK11" s="186"/>
      <c r="DL11" s="186"/>
      <c r="DM11" s="186"/>
      <c r="DN11" s="186"/>
      <c r="DO11" s="186"/>
    </row>
    <row r="12" spans="1:119" ht="18.75" customHeight="1" x14ac:dyDescent="0.15">
      <c r="A12" s="187"/>
      <c r="B12" s="489" t="s">
        <v>128</v>
      </c>
      <c r="C12" s="490"/>
      <c r="D12" s="490"/>
      <c r="E12" s="490"/>
      <c r="F12" s="490"/>
      <c r="G12" s="490"/>
      <c r="H12" s="490"/>
      <c r="I12" s="490"/>
      <c r="J12" s="490"/>
      <c r="K12" s="491"/>
      <c r="L12" s="498" t="s">
        <v>129</v>
      </c>
      <c r="M12" s="499"/>
      <c r="N12" s="499"/>
      <c r="O12" s="499"/>
      <c r="P12" s="499"/>
      <c r="Q12" s="500"/>
      <c r="R12" s="501">
        <v>9429</v>
      </c>
      <c r="S12" s="502"/>
      <c r="T12" s="502"/>
      <c r="U12" s="502"/>
      <c r="V12" s="503"/>
      <c r="W12" s="504" t="s">
        <v>1</v>
      </c>
      <c r="X12" s="462"/>
      <c r="Y12" s="462"/>
      <c r="Z12" s="462"/>
      <c r="AA12" s="462"/>
      <c r="AB12" s="505"/>
      <c r="AC12" s="506" t="s">
        <v>130</v>
      </c>
      <c r="AD12" s="507"/>
      <c r="AE12" s="507"/>
      <c r="AF12" s="507"/>
      <c r="AG12" s="508"/>
      <c r="AH12" s="506" t="s">
        <v>131</v>
      </c>
      <c r="AI12" s="507"/>
      <c r="AJ12" s="507"/>
      <c r="AK12" s="507"/>
      <c r="AL12" s="509"/>
      <c r="AM12" s="458" t="s">
        <v>132</v>
      </c>
      <c r="AN12" s="459"/>
      <c r="AO12" s="459"/>
      <c r="AP12" s="459"/>
      <c r="AQ12" s="459"/>
      <c r="AR12" s="459"/>
      <c r="AS12" s="459"/>
      <c r="AT12" s="460"/>
      <c r="AU12" s="461" t="s">
        <v>133</v>
      </c>
      <c r="AV12" s="462"/>
      <c r="AW12" s="462"/>
      <c r="AX12" s="462"/>
      <c r="AY12" s="463" t="s">
        <v>134</v>
      </c>
      <c r="AZ12" s="464"/>
      <c r="BA12" s="464"/>
      <c r="BB12" s="464"/>
      <c r="BC12" s="464"/>
      <c r="BD12" s="464"/>
      <c r="BE12" s="464"/>
      <c r="BF12" s="464"/>
      <c r="BG12" s="464"/>
      <c r="BH12" s="464"/>
      <c r="BI12" s="464"/>
      <c r="BJ12" s="464"/>
      <c r="BK12" s="464"/>
      <c r="BL12" s="464"/>
      <c r="BM12" s="465"/>
      <c r="BN12" s="429">
        <v>0</v>
      </c>
      <c r="BO12" s="430"/>
      <c r="BP12" s="430"/>
      <c r="BQ12" s="430"/>
      <c r="BR12" s="430"/>
      <c r="BS12" s="430"/>
      <c r="BT12" s="430"/>
      <c r="BU12" s="431"/>
      <c r="BV12" s="429">
        <v>0</v>
      </c>
      <c r="BW12" s="430"/>
      <c r="BX12" s="430"/>
      <c r="BY12" s="430"/>
      <c r="BZ12" s="430"/>
      <c r="CA12" s="430"/>
      <c r="CB12" s="430"/>
      <c r="CC12" s="431"/>
      <c r="CD12" s="432" t="s">
        <v>135</v>
      </c>
      <c r="CE12" s="433"/>
      <c r="CF12" s="433"/>
      <c r="CG12" s="433"/>
      <c r="CH12" s="433"/>
      <c r="CI12" s="433"/>
      <c r="CJ12" s="433"/>
      <c r="CK12" s="433"/>
      <c r="CL12" s="433"/>
      <c r="CM12" s="433"/>
      <c r="CN12" s="433"/>
      <c r="CO12" s="433"/>
      <c r="CP12" s="433"/>
      <c r="CQ12" s="433"/>
      <c r="CR12" s="433"/>
      <c r="CS12" s="434"/>
      <c r="CT12" s="469" t="s">
        <v>126</v>
      </c>
      <c r="CU12" s="470"/>
      <c r="CV12" s="470"/>
      <c r="CW12" s="470"/>
      <c r="CX12" s="470"/>
      <c r="CY12" s="470"/>
      <c r="CZ12" s="470"/>
      <c r="DA12" s="471"/>
      <c r="DB12" s="469" t="s">
        <v>136</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137</v>
      </c>
      <c r="N13" s="521"/>
      <c r="O13" s="521"/>
      <c r="P13" s="521"/>
      <c r="Q13" s="522"/>
      <c r="R13" s="513">
        <v>9374</v>
      </c>
      <c r="S13" s="514"/>
      <c r="T13" s="514"/>
      <c r="U13" s="514"/>
      <c r="V13" s="515"/>
      <c r="W13" s="445" t="s">
        <v>138</v>
      </c>
      <c r="X13" s="446"/>
      <c r="Y13" s="446"/>
      <c r="Z13" s="446"/>
      <c r="AA13" s="446"/>
      <c r="AB13" s="436"/>
      <c r="AC13" s="480">
        <v>1160</v>
      </c>
      <c r="AD13" s="481"/>
      <c r="AE13" s="481"/>
      <c r="AF13" s="481"/>
      <c r="AG13" s="523"/>
      <c r="AH13" s="480">
        <v>1241</v>
      </c>
      <c r="AI13" s="481"/>
      <c r="AJ13" s="481"/>
      <c r="AK13" s="481"/>
      <c r="AL13" s="482"/>
      <c r="AM13" s="458" t="s">
        <v>139</v>
      </c>
      <c r="AN13" s="459"/>
      <c r="AO13" s="459"/>
      <c r="AP13" s="459"/>
      <c r="AQ13" s="459"/>
      <c r="AR13" s="459"/>
      <c r="AS13" s="459"/>
      <c r="AT13" s="460"/>
      <c r="AU13" s="461" t="s">
        <v>140</v>
      </c>
      <c r="AV13" s="462"/>
      <c r="AW13" s="462"/>
      <c r="AX13" s="462"/>
      <c r="AY13" s="463" t="s">
        <v>141</v>
      </c>
      <c r="AZ13" s="464"/>
      <c r="BA13" s="464"/>
      <c r="BB13" s="464"/>
      <c r="BC13" s="464"/>
      <c r="BD13" s="464"/>
      <c r="BE13" s="464"/>
      <c r="BF13" s="464"/>
      <c r="BG13" s="464"/>
      <c r="BH13" s="464"/>
      <c r="BI13" s="464"/>
      <c r="BJ13" s="464"/>
      <c r="BK13" s="464"/>
      <c r="BL13" s="464"/>
      <c r="BM13" s="465"/>
      <c r="BN13" s="429">
        <v>4781</v>
      </c>
      <c r="BO13" s="430"/>
      <c r="BP13" s="430"/>
      <c r="BQ13" s="430"/>
      <c r="BR13" s="430"/>
      <c r="BS13" s="430"/>
      <c r="BT13" s="430"/>
      <c r="BU13" s="431"/>
      <c r="BV13" s="429">
        <v>326601</v>
      </c>
      <c r="BW13" s="430"/>
      <c r="BX13" s="430"/>
      <c r="BY13" s="430"/>
      <c r="BZ13" s="430"/>
      <c r="CA13" s="430"/>
      <c r="CB13" s="430"/>
      <c r="CC13" s="431"/>
      <c r="CD13" s="432" t="s">
        <v>142</v>
      </c>
      <c r="CE13" s="433"/>
      <c r="CF13" s="433"/>
      <c r="CG13" s="433"/>
      <c r="CH13" s="433"/>
      <c r="CI13" s="433"/>
      <c r="CJ13" s="433"/>
      <c r="CK13" s="433"/>
      <c r="CL13" s="433"/>
      <c r="CM13" s="433"/>
      <c r="CN13" s="433"/>
      <c r="CO13" s="433"/>
      <c r="CP13" s="433"/>
      <c r="CQ13" s="433"/>
      <c r="CR13" s="433"/>
      <c r="CS13" s="434"/>
      <c r="CT13" s="426">
        <v>8.6</v>
      </c>
      <c r="CU13" s="427"/>
      <c r="CV13" s="427"/>
      <c r="CW13" s="427"/>
      <c r="CX13" s="427"/>
      <c r="CY13" s="427"/>
      <c r="CZ13" s="427"/>
      <c r="DA13" s="428"/>
      <c r="DB13" s="426">
        <v>9.1</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143</v>
      </c>
      <c r="M14" s="511"/>
      <c r="N14" s="511"/>
      <c r="O14" s="511"/>
      <c r="P14" s="511"/>
      <c r="Q14" s="512"/>
      <c r="R14" s="513">
        <v>9591</v>
      </c>
      <c r="S14" s="514"/>
      <c r="T14" s="514"/>
      <c r="U14" s="514"/>
      <c r="V14" s="515"/>
      <c r="W14" s="419"/>
      <c r="X14" s="420"/>
      <c r="Y14" s="420"/>
      <c r="Z14" s="420"/>
      <c r="AA14" s="420"/>
      <c r="AB14" s="409"/>
      <c r="AC14" s="516">
        <v>23.6</v>
      </c>
      <c r="AD14" s="517"/>
      <c r="AE14" s="517"/>
      <c r="AF14" s="517"/>
      <c r="AG14" s="518"/>
      <c r="AH14" s="516">
        <v>24</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144</v>
      </c>
      <c r="CE14" s="525"/>
      <c r="CF14" s="525"/>
      <c r="CG14" s="525"/>
      <c r="CH14" s="525"/>
      <c r="CI14" s="525"/>
      <c r="CJ14" s="525"/>
      <c r="CK14" s="525"/>
      <c r="CL14" s="525"/>
      <c r="CM14" s="525"/>
      <c r="CN14" s="525"/>
      <c r="CO14" s="525"/>
      <c r="CP14" s="525"/>
      <c r="CQ14" s="525"/>
      <c r="CR14" s="525"/>
      <c r="CS14" s="526"/>
      <c r="CT14" s="527">
        <v>41.7</v>
      </c>
      <c r="CU14" s="528"/>
      <c r="CV14" s="528"/>
      <c r="CW14" s="528"/>
      <c r="CX14" s="528"/>
      <c r="CY14" s="528"/>
      <c r="CZ14" s="528"/>
      <c r="DA14" s="529"/>
      <c r="DB14" s="527">
        <v>49.3</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137</v>
      </c>
      <c r="N15" s="521"/>
      <c r="O15" s="521"/>
      <c r="P15" s="521"/>
      <c r="Q15" s="522"/>
      <c r="R15" s="513">
        <v>9552</v>
      </c>
      <c r="S15" s="514"/>
      <c r="T15" s="514"/>
      <c r="U15" s="514"/>
      <c r="V15" s="515"/>
      <c r="W15" s="445" t="s">
        <v>145</v>
      </c>
      <c r="X15" s="446"/>
      <c r="Y15" s="446"/>
      <c r="Z15" s="446"/>
      <c r="AA15" s="446"/>
      <c r="AB15" s="436"/>
      <c r="AC15" s="480">
        <v>1218</v>
      </c>
      <c r="AD15" s="481"/>
      <c r="AE15" s="481"/>
      <c r="AF15" s="481"/>
      <c r="AG15" s="523"/>
      <c r="AH15" s="480">
        <v>1297</v>
      </c>
      <c r="AI15" s="481"/>
      <c r="AJ15" s="481"/>
      <c r="AK15" s="481"/>
      <c r="AL15" s="482"/>
      <c r="AM15" s="458"/>
      <c r="AN15" s="459"/>
      <c r="AO15" s="459"/>
      <c r="AP15" s="459"/>
      <c r="AQ15" s="459"/>
      <c r="AR15" s="459"/>
      <c r="AS15" s="459"/>
      <c r="AT15" s="460"/>
      <c r="AU15" s="461"/>
      <c r="AV15" s="462"/>
      <c r="AW15" s="462"/>
      <c r="AX15" s="462"/>
      <c r="AY15" s="389" t="s">
        <v>146</v>
      </c>
      <c r="AZ15" s="390"/>
      <c r="BA15" s="390"/>
      <c r="BB15" s="390"/>
      <c r="BC15" s="390"/>
      <c r="BD15" s="390"/>
      <c r="BE15" s="390"/>
      <c r="BF15" s="390"/>
      <c r="BG15" s="390"/>
      <c r="BH15" s="390"/>
      <c r="BI15" s="390"/>
      <c r="BJ15" s="390"/>
      <c r="BK15" s="390"/>
      <c r="BL15" s="390"/>
      <c r="BM15" s="391"/>
      <c r="BN15" s="392">
        <v>850189</v>
      </c>
      <c r="BO15" s="393"/>
      <c r="BP15" s="393"/>
      <c r="BQ15" s="393"/>
      <c r="BR15" s="393"/>
      <c r="BS15" s="393"/>
      <c r="BT15" s="393"/>
      <c r="BU15" s="394"/>
      <c r="BV15" s="392">
        <v>836632</v>
      </c>
      <c r="BW15" s="393"/>
      <c r="BX15" s="393"/>
      <c r="BY15" s="393"/>
      <c r="BZ15" s="393"/>
      <c r="CA15" s="393"/>
      <c r="CB15" s="393"/>
      <c r="CC15" s="394"/>
      <c r="CD15" s="530" t="s">
        <v>147</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148</v>
      </c>
      <c r="M16" s="541"/>
      <c r="N16" s="541"/>
      <c r="O16" s="541"/>
      <c r="P16" s="541"/>
      <c r="Q16" s="542"/>
      <c r="R16" s="533" t="s">
        <v>149</v>
      </c>
      <c r="S16" s="534"/>
      <c r="T16" s="534"/>
      <c r="U16" s="534"/>
      <c r="V16" s="535"/>
      <c r="W16" s="419"/>
      <c r="X16" s="420"/>
      <c r="Y16" s="420"/>
      <c r="Z16" s="420"/>
      <c r="AA16" s="420"/>
      <c r="AB16" s="409"/>
      <c r="AC16" s="516">
        <v>24.8</v>
      </c>
      <c r="AD16" s="517"/>
      <c r="AE16" s="517"/>
      <c r="AF16" s="517"/>
      <c r="AG16" s="518"/>
      <c r="AH16" s="516">
        <v>25.1</v>
      </c>
      <c r="AI16" s="517"/>
      <c r="AJ16" s="517"/>
      <c r="AK16" s="517"/>
      <c r="AL16" s="519"/>
      <c r="AM16" s="458"/>
      <c r="AN16" s="459"/>
      <c r="AO16" s="459"/>
      <c r="AP16" s="459"/>
      <c r="AQ16" s="459"/>
      <c r="AR16" s="459"/>
      <c r="AS16" s="459"/>
      <c r="AT16" s="460"/>
      <c r="AU16" s="461"/>
      <c r="AV16" s="462"/>
      <c r="AW16" s="462"/>
      <c r="AX16" s="462"/>
      <c r="AY16" s="463" t="s">
        <v>150</v>
      </c>
      <c r="AZ16" s="464"/>
      <c r="BA16" s="464"/>
      <c r="BB16" s="464"/>
      <c r="BC16" s="464"/>
      <c r="BD16" s="464"/>
      <c r="BE16" s="464"/>
      <c r="BF16" s="464"/>
      <c r="BG16" s="464"/>
      <c r="BH16" s="464"/>
      <c r="BI16" s="464"/>
      <c r="BJ16" s="464"/>
      <c r="BK16" s="464"/>
      <c r="BL16" s="464"/>
      <c r="BM16" s="465"/>
      <c r="BN16" s="429">
        <v>3563512</v>
      </c>
      <c r="BO16" s="430"/>
      <c r="BP16" s="430"/>
      <c r="BQ16" s="430"/>
      <c r="BR16" s="430"/>
      <c r="BS16" s="430"/>
      <c r="BT16" s="430"/>
      <c r="BU16" s="431"/>
      <c r="BV16" s="429">
        <v>3532187</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151</v>
      </c>
      <c r="N17" s="537"/>
      <c r="O17" s="537"/>
      <c r="P17" s="537"/>
      <c r="Q17" s="538"/>
      <c r="R17" s="533" t="s">
        <v>152</v>
      </c>
      <c r="S17" s="534"/>
      <c r="T17" s="534"/>
      <c r="U17" s="534"/>
      <c r="V17" s="535"/>
      <c r="W17" s="445" t="s">
        <v>153</v>
      </c>
      <c r="X17" s="446"/>
      <c r="Y17" s="446"/>
      <c r="Z17" s="446"/>
      <c r="AA17" s="446"/>
      <c r="AB17" s="436"/>
      <c r="AC17" s="480">
        <v>2527</v>
      </c>
      <c r="AD17" s="481"/>
      <c r="AE17" s="481"/>
      <c r="AF17" s="481"/>
      <c r="AG17" s="523"/>
      <c r="AH17" s="480">
        <v>2636</v>
      </c>
      <c r="AI17" s="481"/>
      <c r="AJ17" s="481"/>
      <c r="AK17" s="481"/>
      <c r="AL17" s="482"/>
      <c r="AM17" s="458"/>
      <c r="AN17" s="459"/>
      <c r="AO17" s="459"/>
      <c r="AP17" s="459"/>
      <c r="AQ17" s="459"/>
      <c r="AR17" s="459"/>
      <c r="AS17" s="459"/>
      <c r="AT17" s="460"/>
      <c r="AU17" s="461"/>
      <c r="AV17" s="462"/>
      <c r="AW17" s="462"/>
      <c r="AX17" s="462"/>
      <c r="AY17" s="463" t="s">
        <v>154</v>
      </c>
      <c r="AZ17" s="464"/>
      <c r="BA17" s="464"/>
      <c r="BB17" s="464"/>
      <c r="BC17" s="464"/>
      <c r="BD17" s="464"/>
      <c r="BE17" s="464"/>
      <c r="BF17" s="464"/>
      <c r="BG17" s="464"/>
      <c r="BH17" s="464"/>
      <c r="BI17" s="464"/>
      <c r="BJ17" s="464"/>
      <c r="BK17" s="464"/>
      <c r="BL17" s="464"/>
      <c r="BM17" s="465"/>
      <c r="BN17" s="429">
        <v>1071187</v>
      </c>
      <c r="BO17" s="430"/>
      <c r="BP17" s="430"/>
      <c r="BQ17" s="430"/>
      <c r="BR17" s="430"/>
      <c r="BS17" s="430"/>
      <c r="BT17" s="430"/>
      <c r="BU17" s="431"/>
      <c r="BV17" s="429">
        <v>1055872</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155</v>
      </c>
      <c r="C18" s="472"/>
      <c r="D18" s="472"/>
      <c r="E18" s="544"/>
      <c r="F18" s="544"/>
      <c r="G18" s="544"/>
      <c r="H18" s="544"/>
      <c r="I18" s="544"/>
      <c r="J18" s="544"/>
      <c r="K18" s="544"/>
      <c r="L18" s="545">
        <v>165.86</v>
      </c>
      <c r="M18" s="545"/>
      <c r="N18" s="545"/>
      <c r="O18" s="545"/>
      <c r="P18" s="545"/>
      <c r="Q18" s="545"/>
      <c r="R18" s="546"/>
      <c r="S18" s="546"/>
      <c r="T18" s="546"/>
      <c r="U18" s="546"/>
      <c r="V18" s="547"/>
      <c r="W18" s="447"/>
      <c r="X18" s="448"/>
      <c r="Y18" s="448"/>
      <c r="Z18" s="448"/>
      <c r="AA18" s="448"/>
      <c r="AB18" s="439"/>
      <c r="AC18" s="548">
        <v>51.5</v>
      </c>
      <c r="AD18" s="549"/>
      <c r="AE18" s="549"/>
      <c r="AF18" s="549"/>
      <c r="AG18" s="550"/>
      <c r="AH18" s="548">
        <v>50.9</v>
      </c>
      <c r="AI18" s="549"/>
      <c r="AJ18" s="549"/>
      <c r="AK18" s="549"/>
      <c r="AL18" s="551"/>
      <c r="AM18" s="458"/>
      <c r="AN18" s="459"/>
      <c r="AO18" s="459"/>
      <c r="AP18" s="459"/>
      <c r="AQ18" s="459"/>
      <c r="AR18" s="459"/>
      <c r="AS18" s="459"/>
      <c r="AT18" s="460"/>
      <c r="AU18" s="461"/>
      <c r="AV18" s="462"/>
      <c r="AW18" s="462"/>
      <c r="AX18" s="462"/>
      <c r="AY18" s="463" t="s">
        <v>156</v>
      </c>
      <c r="AZ18" s="464"/>
      <c r="BA18" s="464"/>
      <c r="BB18" s="464"/>
      <c r="BC18" s="464"/>
      <c r="BD18" s="464"/>
      <c r="BE18" s="464"/>
      <c r="BF18" s="464"/>
      <c r="BG18" s="464"/>
      <c r="BH18" s="464"/>
      <c r="BI18" s="464"/>
      <c r="BJ18" s="464"/>
      <c r="BK18" s="464"/>
      <c r="BL18" s="464"/>
      <c r="BM18" s="465"/>
      <c r="BN18" s="429">
        <v>3513661</v>
      </c>
      <c r="BO18" s="430"/>
      <c r="BP18" s="430"/>
      <c r="BQ18" s="430"/>
      <c r="BR18" s="430"/>
      <c r="BS18" s="430"/>
      <c r="BT18" s="430"/>
      <c r="BU18" s="431"/>
      <c r="BV18" s="429">
        <v>3713235</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157</v>
      </c>
      <c r="C19" s="472"/>
      <c r="D19" s="472"/>
      <c r="E19" s="544"/>
      <c r="F19" s="544"/>
      <c r="G19" s="544"/>
      <c r="H19" s="544"/>
      <c r="I19" s="544"/>
      <c r="J19" s="544"/>
      <c r="K19" s="544"/>
      <c r="L19" s="552">
        <v>59</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158</v>
      </c>
      <c r="AZ19" s="464"/>
      <c r="BA19" s="464"/>
      <c r="BB19" s="464"/>
      <c r="BC19" s="464"/>
      <c r="BD19" s="464"/>
      <c r="BE19" s="464"/>
      <c r="BF19" s="464"/>
      <c r="BG19" s="464"/>
      <c r="BH19" s="464"/>
      <c r="BI19" s="464"/>
      <c r="BJ19" s="464"/>
      <c r="BK19" s="464"/>
      <c r="BL19" s="464"/>
      <c r="BM19" s="465"/>
      <c r="BN19" s="429">
        <v>4624759</v>
      </c>
      <c r="BO19" s="430"/>
      <c r="BP19" s="430"/>
      <c r="BQ19" s="430"/>
      <c r="BR19" s="430"/>
      <c r="BS19" s="430"/>
      <c r="BT19" s="430"/>
      <c r="BU19" s="431"/>
      <c r="BV19" s="429">
        <v>5244363</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159</v>
      </c>
      <c r="C20" s="472"/>
      <c r="D20" s="472"/>
      <c r="E20" s="544"/>
      <c r="F20" s="544"/>
      <c r="G20" s="544"/>
      <c r="H20" s="544"/>
      <c r="I20" s="544"/>
      <c r="J20" s="544"/>
      <c r="K20" s="544"/>
      <c r="L20" s="552">
        <v>3537</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160</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161</v>
      </c>
      <c r="C22" s="567"/>
      <c r="D22" s="568"/>
      <c r="E22" s="441" t="s">
        <v>1</v>
      </c>
      <c r="F22" s="446"/>
      <c r="G22" s="446"/>
      <c r="H22" s="446"/>
      <c r="I22" s="446"/>
      <c r="J22" s="446"/>
      <c r="K22" s="436"/>
      <c r="L22" s="441" t="s">
        <v>162</v>
      </c>
      <c r="M22" s="446"/>
      <c r="N22" s="446"/>
      <c r="O22" s="446"/>
      <c r="P22" s="436"/>
      <c r="Q22" s="575" t="s">
        <v>163</v>
      </c>
      <c r="R22" s="576"/>
      <c r="S22" s="576"/>
      <c r="T22" s="576"/>
      <c r="U22" s="576"/>
      <c r="V22" s="577"/>
      <c r="W22" s="581" t="s">
        <v>164</v>
      </c>
      <c r="X22" s="567"/>
      <c r="Y22" s="568"/>
      <c r="Z22" s="441" t="s">
        <v>1</v>
      </c>
      <c r="AA22" s="446"/>
      <c r="AB22" s="446"/>
      <c r="AC22" s="446"/>
      <c r="AD22" s="446"/>
      <c r="AE22" s="446"/>
      <c r="AF22" s="446"/>
      <c r="AG22" s="436"/>
      <c r="AH22" s="594" t="s">
        <v>165</v>
      </c>
      <c r="AI22" s="446"/>
      <c r="AJ22" s="446"/>
      <c r="AK22" s="446"/>
      <c r="AL22" s="436"/>
      <c r="AM22" s="594" t="s">
        <v>166</v>
      </c>
      <c r="AN22" s="595"/>
      <c r="AO22" s="595"/>
      <c r="AP22" s="595"/>
      <c r="AQ22" s="595"/>
      <c r="AR22" s="596"/>
      <c r="AS22" s="575" t="s">
        <v>163</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167</v>
      </c>
      <c r="AZ23" s="390"/>
      <c r="BA23" s="390"/>
      <c r="BB23" s="390"/>
      <c r="BC23" s="390"/>
      <c r="BD23" s="390"/>
      <c r="BE23" s="390"/>
      <c r="BF23" s="390"/>
      <c r="BG23" s="390"/>
      <c r="BH23" s="390"/>
      <c r="BI23" s="390"/>
      <c r="BJ23" s="390"/>
      <c r="BK23" s="390"/>
      <c r="BL23" s="390"/>
      <c r="BM23" s="391"/>
      <c r="BN23" s="429">
        <v>5438365</v>
      </c>
      <c r="BO23" s="430"/>
      <c r="BP23" s="430"/>
      <c r="BQ23" s="430"/>
      <c r="BR23" s="430"/>
      <c r="BS23" s="430"/>
      <c r="BT23" s="430"/>
      <c r="BU23" s="431"/>
      <c r="BV23" s="429">
        <v>5248125</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168</v>
      </c>
      <c r="F24" s="459"/>
      <c r="G24" s="459"/>
      <c r="H24" s="459"/>
      <c r="I24" s="459"/>
      <c r="J24" s="459"/>
      <c r="K24" s="460"/>
      <c r="L24" s="480">
        <v>1</v>
      </c>
      <c r="M24" s="481"/>
      <c r="N24" s="481"/>
      <c r="O24" s="481"/>
      <c r="P24" s="523"/>
      <c r="Q24" s="480">
        <v>7490</v>
      </c>
      <c r="R24" s="481"/>
      <c r="S24" s="481"/>
      <c r="T24" s="481"/>
      <c r="U24" s="481"/>
      <c r="V24" s="523"/>
      <c r="W24" s="582"/>
      <c r="X24" s="570"/>
      <c r="Y24" s="571"/>
      <c r="Z24" s="479" t="s">
        <v>169</v>
      </c>
      <c r="AA24" s="459"/>
      <c r="AB24" s="459"/>
      <c r="AC24" s="459"/>
      <c r="AD24" s="459"/>
      <c r="AE24" s="459"/>
      <c r="AF24" s="459"/>
      <c r="AG24" s="460"/>
      <c r="AH24" s="480">
        <v>102</v>
      </c>
      <c r="AI24" s="481"/>
      <c r="AJ24" s="481"/>
      <c r="AK24" s="481"/>
      <c r="AL24" s="523"/>
      <c r="AM24" s="480">
        <v>300084</v>
      </c>
      <c r="AN24" s="481"/>
      <c r="AO24" s="481"/>
      <c r="AP24" s="481"/>
      <c r="AQ24" s="481"/>
      <c r="AR24" s="523"/>
      <c r="AS24" s="480">
        <v>2942</v>
      </c>
      <c r="AT24" s="481"/>
      <c r="AU24" s="481"/>
      <c r="AV24" s="481"/>
      <c r="AW24" s="481"/>
      <c r="AX24" s="482"/>
      <c r="AY24" s="602" t="s">
        <v>170</v>
      </c>
      <c r="AZ24" s="603"/>
      <c r="BA24" s="603"/>
      <c r="BB24" s="603"/>
      <c r="BC24" s="603"/>
      <c r="BD24" s="603"/>
      <c r="BE24" s="603"/>
      <c r="BF24" s="603"/>
      <c r="BG24" s="603"/>
      <c r="BH24" s="603"/>
      <c r="BI24" s="603"/>
      <c r="BJ24" s="603"/>
      <c r="BK24" s="603"/>
      <c r="BL24" s="603"/>
      <c r="BM24" s="604"/>
      <c r="BN24" s="429">
        <v>5438365</v>
      </c>
      <c r="BO24" s="430"/>
      <c r="BP24" s="430"/>
      <c r="BQ24" s="430"/>
      <c r="BR24" s="430"/>
      <c r="BS24" s="430"/>
      <c r="BT24" s="430"/>
      <c r="BU24" s="431"/>
      <c r="BV24" s="429">
        <v>5248125</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171</v>
      </c>
      <c r="F25" s="459"/>
      <c r="G25" s="459"/>
      <c r="H25" s="459"/>
      <c r="I25" s="459"/>
      <c r="J25" s="459"/>
      <c r="K25" s="460"/>
      <c r="L25" s="480">
        <v>1</v>
      </c>
      <c r="M25" s="481"/>
      <c r="N25" s="481"/>
      <c r="O25" s="481"/>
      <c r="P25" s="523"/>
      <c r="Q25" s="480">
        <v>5970</v>
      </c>
      <c r="R25" s="481"/>
      <c r="S25" s="481"/>
      <c r="T25" s="481"/>
      <c r="U25" s="481"/>
      <c r="V25" s="523"/>
      <c r="W25" s="582"/>
      <c r="X25" s="570"/>
      <c r="Y25" s="571"/>
      <c r="Z25" s="479" t="s">
        <v>172</v>
      </c>
      <c r="AA25" s="459"/>
      <c r="AB25" s="459"/>
      <c r="AC25" s="459"/>
      <c r="AD25" s="459"/>
      <c r="AE25" s="459"/>
      <c r="AF25" s="459"/>
      <c r="AG25" s="460"/>
      <c r="AH25" s="480" t="s">
        <v>136</v>
      </c>
      <c r="AI25" s="481"/>
      <c r="AJ25" s="481"/>
      <c r="AK25" s="481"/>
      <c r="AL25" s="523"/>
      <c r="AM25" s="480" t="s">
        <v>136</v>
      </c>
      <c r="AN25" s="481"/>
      <c r="AO25" s="481"/>
      <c r="AP25" s="481"/>
      <c r="AQ25" s="481"/>
      <c r="AR25" s="523"/>
      <c r="AS25" s="480" t="s">
        <v>136</v>
      </c>
      <c r="AT25" s="481"/>
      <c r="AU25" s="481"/>
      <c r="AV25" s="481"/>
      <c r="AW25" s="481"/>
      <c r="AX25" s="482"/>
      <c r="AY25" s="389" t="s">
        <v>173</v>
      </c>
      <c r="AZ25" s="390"/>
      <c r="BA25" s="390"/>
      <c r="BB25" s="390"/>
      <c r="BC25" s="390"/>
      <c r="BD25" s="390"/>
      <c r="BE25" s="390"/>
      <c r="BF25" s="390"/>
      <c r="BG25" s="390"/>
      <c r="BH25" s="390"/>
      <c r="BI25" s="390"/>
      <c r="BJ25" s="390"/>
      <c r="BK25" s="390"/>
      <c r="BL25" s="390"/>
      <c r="BM25" s="391"/>
      <c r="BN25" s="392">
        <v>1143645</v>
      </c>
      <c r="BO25" s="393"/>
      <c r="BP25" s="393"/>
      <c r="BQ25" s="393"/>
      <c r="BR25" s="393"/>
      <c r="BS25" s="393"/>
      <c r="BT25" s="393"/>
      <c r="BU25" s="394"/>
      <c r="BV25" s="392">
        <v>1745567</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174</v>
      </c>
      <c r="F26" s="459"/>
      <c r="G26" s="459"/>
      <c r="H26" s="459"/>
      <c r="I26" s="459"/>
      <c r="J26" s="459"/>
      <c r="K26" s="460"/>
      <c r="L26" s="480">
        <v>1</v>
      </c>
      <c r="M26" s="481"/>
      <c r="N26" s="481"/>
      <c r="O26" s="481"/>
      <c r="P26" s="523"/>
      <c r="Q26" s="480">
        <v>5270</v>
      </c>
      <c r="R26" s="481"/>
      <c r="S26" s="481"/>
      <c r="T26" s="481"/>
      <c r="U26" s="481"/>
      <c r="V26" s="523"/>
      <c r="W26" s="582"/>
      <c r="X26" s="570"/>
      <c r="Y26" s="571"/>
      <c r="Z26" s="479" t="s">
        <v>175</v>
      </c>
      <c r="AA26" s="592"/>
      <c r="AB26" s="592"/>
      <c r="AC26" s="592"/>
      <c r="AD26" s="592"/>
      <c r="AE26" s="592"/>
      <c r="AF26" s="592"/>
      <c r="AG26" s="593"/>
      <c r="AH26" s="480" t="s">
        <v>136</v>
      </c>
      <c r="AI26" s="481"/>
      <c r="AJ26" s="481"/>
      <c r="AK26" s="481"/>
      <c r="AL26" s="523"/>
      <c r="AM26" s="480" t="s">
        <v>136</v>
      </c>
      <c r="AN26" s="481"/>
      <c r="AO26" s="481"/>
      <c r="AP26" s="481"/>
      <c r="AQ26" s="481"/>
      <c r="AR26" s="523"/>
      <c r="AS26" s="480" t="s">
        <v>136</v>
      </c>
      <c r="AT26" s="481"/>
      <c r="AU26" s="481"/>
      <c r="AV26" s="481"/>
      <c r="AW26" s="481"/>
      <c r="AX26" s="482"/>
      <c r="AY26" s="432" t="s">
        <v>176</v>
      </c>
      <c r="AZ26" s="433"/>
      <c r="BA26" s="433"/>
      <c r="BB26" s="433"/>
      <c r="BC26" s="433"/>
      <c r="BD26" s="433"/>
      <c r="BE26" s="433"/>
      <c r="BF26" s="433"/>
      <c r="BG26" s="433"/>
      <c r="BH26" s="433"/>
      <c r="BI26" s="433"/>
      <c r="BJ26" s="433"/>
      <c r="BK26" s="433"/>
      <c r="BL26" s="433"/>
      <c r="BM26" s="434"/>
      <c r="BN26" s="429" t="s">
        <v>136</v>
      </c>
      <c r="BO26" s="430"/>
      <c r="BP26" s="430"/>
      <c r="BQ26" s="430"/>
      <c r="BR26" s="430"/>
      <c r="BS26" s="430"/>
      <c r="BT26" s="430"/>
      <c r="BU26" s="431"/>
      <c r="BV26" s="429" t="s">
        <v>126</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177</v>
      </c>
      <c r="F27" s="459"/>
      <c r="G27" s="459"/>
      <c r="H27" s="459"/>
      <c r="I27" s="459"/>
      <c r="J27" s="459"/>
      <c r="K27" s="460"/>
      <c r="L27" s="480">
        <v>1</v>
      </c>
      <c r="M27" s="481"/>
      <c r="N27" s="481"/>
      <c r="O27" s="481"/>
      <c r="P27" s="523"/>
      <c r="Q27" s="480">
        <v>3100</v>
      </c>
      <c r="R27" s="481"/>
      <c r="S27" s="481"/>
      <c r="T27" s="481"/>
      <c r="U27" s="481"/>
      <c r="V27" s="523"/>
      <c r="W27" s="582"/>
      <c r="X27" s="570"/>
      <c r="Y27" s="571"/>
      <c r="Z27" s="479" t="s">
        <v>178</v>
      </c>
      <c r="AA27" s="459"/>
      <c r="AB27" s="459"/>
      <c r="AC27" s="459"/>
      <c r="AD27" s="459"/>
      <c r="AE27" s="459"/>
      <c r="AF27" s="459"/>
      <c r="AG27" s="460"/>
      <c r="AH27" s="480" t="s">
        <v>136</v>
      </c>
      <c r="AI27" s="481"/>
      <c r="AJ27" s="481"/>
      <c r="AK27" s="481"/>
      <c r="AL27" s="523"/>
      <c r="AM27" s="480" t="s">
        <v>179</v>
      </c>
      <c r="AN27" s="481"/>
      <c r="AO27" s="481"/>
      <c r="AP27" s="481"/>
      <c r="AQ27" s="481"/>
      <c r="AR27" s="523"/>
      <c r="AS27" s="480" t="s">
        <v>136</v>
      </c>
      <c r="AT27" s="481"/>
      <c r="AU27" s="481"/>
      <c r="AV27" s="481"/>
      <c r="AW27" s="481"/>
      <c r="AX27" s="482"/>
      <c r="AY27" s="524" t="s">
        <v>180</v>
      </c>
      <c r="AZ27" s="525"/>
      <c r="BA27" s="525"/>
      <c r="BB27" s="525"/>
      <c r="BC27" s="525"/>
      <c r="BD27" s="525"/>
      <c r="BE27" s="525"/>
      <c r="BF27" s="525"/>
      <c r="BG27" s="525"/>
      <c r="BH27" s="525"/>
      <c r="BI27" s="525"/>
      <c r="BJ27" s="525"/>
      <c r="BK27" s="525"/>
      <c r="BL27" s="525"/>
      <c r="BM27" s="526"/>
      <c r="BN27" s="605">
        <v>168000</v>
      </c>
      <c r="BO27" s="606"/>
      <c r="BP27" s="606"/>
      <c r="BQ27" s="606"/>
      <c r="BR27" s="606"/>
      <c r="BS27" s="606"/>
      <c r="BT27" s="606"/>
      <c r="BU27" s="607"/>
      <c r="BV27" s="605">
        <v>168000</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181</v>
      </c>
      <c r="F28" s="459"/>
      <c r="G28" s="459"/>
      <c r="H28" s="459"/>
      <c r="I28" s="459"/>
      <c r="J28" s="459"/>
      <c r="K28" s="460"/>
      <c r="L28" s="480">
        <v>1</v>
      </c>
      <c r="M28" s="481"/>
      <c r="N28" s="481"/>
      <c r="O28" s="481"/>
      <c r="P28" s="523"/>
      <c r="Q28" s="480">
        <v>2550</v>
      </c>
      <c r="R28" s="481"/>
      <c r="S28" s="481"/>
      <c r="T28" s="481"/>
      <c r="U28" s="481"/>
      <c r="V28" s="523"/>
      <c r="W28" s="582"/>
      <c r="X28" s="570"/>
      <c r="Y28" s="571"/>
      <c r="Z28" s="479" t="s">
        <v>182</v>
      </c>
      <c r="AA28" s="459"/>
      <c r="AB28" s="459"/>
      <c r="AC28" s="459"/>
      <c r="AD28" s="459"/>
      <c r="AE28" s="459"/>
      <c r="AF28" s="459"/>
      <c r="AG28" s="460"/>
      <c r="AH28" s="480" t="s">
        <v>126</v>
      </c>
      <c r="AI28" s="481"/>
      <c r="AJ28" s="481"/>
      <c r="AK28" s="481"/>
      <c r="AL28" s="523"/>
      <c r="AM28" s="480" t="s">
        <v>136</v>
      </c>
      <c r="AN28" s="481"/>
      <c r="AO28" s="481"/>
      <c r="AP28" s="481"/>
      <c r="AQ28" s="481"/>
      <c r="AR28" s="523"/>
      <c r="AS28" s="480" t="s">
        <v>126</v>
      </c>
      <c r="AT28" s="481"/>
      <c r="AU28" s="481"/>
      <c r="AV28" s="481"/>
      <c r="AW28" s="481"/>
      <c r="AX28" s="482"/>
      <c r="AY28" s="608" t="s">
        <v>183</v>
      </c>
      <c r="AZ28" s="609"/>
      <c r="BA28" s="609"/>
      <c r="BB28" s="610"/>
      <c r="BC28" s="389" t="s">
        <v>48</v>
      </c>
      <c r="BD28" s="390"/>
      <c r="BE28" s="390"/>
      <c r="BF28" s="390"/>
      <c r="BG28" s="390"/>
      <c r="BH28" s="390"/>
      <c r="BI28" s="390"/>
      <c r="BJ28" s="390"/>
      <c r="BK28" s="390"/>
      <c r="BL28" s="390"/>
      <c r="BM28" s="391"/>
      <c r="BN28" s="392">
        <v>1077997</v>
      </c>
      <c r="BO28" s="393"/>
      <c r="BP28" s="393"/>
      <c r="BQ28" s="393"/>
      <c r="BR28" s="393"/>
      <c r="BS28" s="393"/>
      <c r="BT28" s="393"/>
      <c r="BU28" s="394"/>
      <c r="BV28" s="392">
        <v>1076653</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184</v>
      </c>
      <c r="F29" s="459"/>
      <c r="G29" s="459"/>
      <c r="H29" s="459"/>
      <c r="I29" s="459"/>
      <c r="J29" s="459"/>
      <c r="K29" s="460"/>
      <c r="L29" s="480">
        <v>10</v>
      </c>
      <c r="M29" s="481"/>
      <c r="N29" s="481"/>
      <c r="O29" s="481"/>
      <c r="P29" s="523"/>
      <c r="Q29" s="480">
        <v>2320</v>
      </c>
      <c r="R29" s="481"/>
      <c r="S29" s="481"/>
      <c r="T29" s="481"/>
      <c r="U29" s="481"/>
      <c r="V29" s="523"/>
      <c r="W29" s="583"/>
      <c r="X29" s="584"/>
      <c r="Y29" s="585"/>
      <c r="Z29" s="479" t="s">
        <v>185</v>
      </c>
      <c r="AA29" s="459"/>
      <c r="AB29" s="459"/>
      <c r="AC29" s="459"/>
      <c r="AD29" s="459"/>
      <c r="AE29" s="459"/>
      <c r="AF29" s="459"/>
      <c r="AG29" s="460"/>
      <c r="AH29" s="480">
        <v>102</v>
      </c>
      <c r="AI29" s="481"/>
      <c r="AJ29" s="481"/>
      <c r="AK29" s="481"/>
      <c r="AL29" s="523"/>
      <c r="AM29" s="480">
        <v>300084</v>
      </c>
      <c r="AN29" s="481"/>
      <c r="AO29" s="481"/>
      <c r="AP29" s="481"/>
      <c r="AQ29" s="481"/>
      <c r="AR29" s="523"/>
      <c r="AS29" s="480">
        <v>2942</v>
      </c>
      <c r="AT29" s="481"/>
      <c r="AU29" s="481"/>
      <c r="AV29" s="481"/>
      <c r="AW29" s="481"/>
      <c r="AX29" s="482"/>
      <c r="AY29" s="611"/>
      <c r="AZ29" s="612"/>
      <c r="BA29" s="612"/>
      <c r="BB29" s="613"/>
      <c r="BC29" s="463" t="s">
        <v>186</v>
      </c>
      <c r="BD29" s="464"/>
      <c r="BE29" s="464"/>
      <c r="BF29" s="464"/>
      <c r="BG29" s="464"/>
      <c r="BH29" s="464"/>
      <c r="BI29" s="464"/>
      <c r="BJ29" s="464"/>
      <c r="BK29" s="464"/>
      <c r="BL29" s="464"/>
      <c r="BM29" s="465"/>
      <c r="BN29" s="429">
        <v>503153</v>
      </c>
      <c r="BO29" s="430"/>
      <c r="BP29" s="430"/>
      <c r="BQ29" s="430"/>
      <c r="BR29" s="430"/>
      <c r="BS29" s="430"/>
      <c r="BT29" s="430"/>
      <c r="BU29" s="431"/>
      <c r="BV29" s="429">
        <v>501079</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187</v>
      </c>
      <c r="X30" s="590"/>
      <c r="Y30" s="590"/>
      <c r="Z30" s="590"/>
      <c r="AA30" s="590"/>
      <c r="AB30" s="590"/>
      <c r="AC30" s="590"/>
      <c r="AD30" s="590"/>
      <c r="AE30" s="590"/>
      <c r="AF30" s="590"/>
      <c r="AG30" s="591"/>
      <c r="AH30" s="548">
        <v>96.9</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721086</v>
      </c>
      <c r="BO30" s="606"/>
      <c r="BP30" s="606"/>
      <c r="BQ30" s="606"/>
      <c r="BR30" s="606"/>
      <c r="BS30" s="606"/>
      <c r="BT30" s="606"/>
      <c r="BU30" s="607"/>
      <c r="BV30" s="605">
        <v>618152</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194</v>
      </c>
      <c r="D33" s="453"/>
      <c r="E33" s="418" t="s">
        <v>195</v>
      </c>
      <c r="F33" s="418"/>
      <c r="G33" s="418"/>
      <c r="H33" s="418"/>
      <c r="I33" s="418"/>
      <c r="J33" s="418"/>
      <c r="K33" s="418"/>
      <c r="L33" s="418"/>
      <c r="M33" s="418"/>
      <c r="N33" s="418"/>
      <c r="O33" s="418"/>
      <c r="P33" s="418"/>
      <c r="Q33" s="418"/>
      <c r="R33" s="418"/>
      <c r="S33" s="418"/>
      <c r="T33" s="216"/>
      <c r="U33" s="453" t="s">
        <v>196</v>
      </c>
      <c r="V33" s="453"/>
      <c r="W33" s="418" t="s">
        <v>195</v>
      </c>
      <c r="X33" s="418"/>
      <c r="Y33" s="418"/>
      <c r="Z33" s="418"/>
      <c r="AA33" s="418"/>
      <c r="AB33" s="418"/>
      <c r="AC33" s="418"/>
      <c r="AD33" s="418"/>
      <c r="AE33" s="418"/>
      <c r="AF33" s="418"/>
      <c r="AG33" s="418"/>
      <c r="AH33" s="418"/>
      <c r="AI33" s="418"/>
      <c r="AJ33" s="418"/>
      <c r="AK33" s="418"/>
      <c r="AL33" s="216"/>
      <c r="AM33" s="453" t="s">
        <v>194</v>
      </c>
      <c r="AN33" s="453"/>
      <c r="AO33" s="418" t="s">
        <v>195</v>
      </c>
      <c r="AP33" s="418"/>
      <c r="AQ33" s="418"/>
      <c r="AR33" s="418"/>
      <c r="AS33" s="418"/>
      <c r="AT33" s="418"/>
      <c r="AU33" s="418"/>
      <c r="AV33" s="418"/>
      <c r="AW33" s="418"/>
      <c r="AX33" s="418"/>
      <c r="AY33" s="418"/>
      <c r="AZ33" s="418"/>
      <c r="BA33" s="418"/>
      <c r="BB33" s="418"/>
      <c r="BC33" s="418"/>
      <c r="BD33" s="217"/>
      <c r="BE33" s="418" t="s">
        <v>197</v>
      </c>
      <c r="BF33" s="418"/>
      <c r="BG33" s="418" t="s">
        <v>198</v>
      </c>
      <c r="BH33" s="418"/>
      <c r="BI33" s="418"/>
      <c r="BJ33" s="418"/>
      <c r="BK33" s="418"/>
      <c r="BL33" s="418"/>
      <c r="BM33" s="418"/>
      <c r="BN33" s="418"/>
      <c r="BO33" s="418"/>
      <c r="BP33" s="418"/>
      <c r="BQ33" s="418"/>
      <c r="BR33" s="418"/>
      <c r="BS33" s="418"/>
      <c r="BT33" s="418"/>
      <c r="BU33" s="418"/>
      <c r="BV33" s="217"/>
      <c r="BW33" s="453" t="s">
        <v>197</v>
      </c>
      <c r="BX33" s="453"/>
      <c r="BY33" s="418" t="s">
        <v>199</v>
      </c>
      <c r="BZ33" s="418"/>
      <c r="CA33" s="418"/>
      <c r="CB33" s="418"/>
      <c r="CC33" s="418"/>
      <c r="CD33" s="418"/>
      <c r="CE33" s="418"/>
      <c r="CF33" s="418"/>
      <c r="CG33" s="418"/>
      <c r="CH33" s="418"/>
      <c r="CI33" s="418"/>
      <c r="CJ33" s="418"/>
      <c r="CK33" s="418"/>
      <c r="CL33" s="418"/>
      <c r="CM33" s="418"/>
      <c r="CN33" s="216"/>
      <c r="CO33" s="453" t="s">
        <v>194</v>
      </c>
      <c r="CP33" s="453"/>
      <c r="CQ33" s="418" t="s">
        <v>200</v>
      </c>
      <c r="CR33" s="418"/>
      <c r="CS33" s="418"/>
      <c r="CT33" s="418"/>
      <c r="CU33" s="418"/>
      <c r="CV33" s="418"/>
      <c r="CW33" s="418"/>
      <c r="CX33" s="418"/>
      <c r="CY33" s="418"/>
      <c r="CZ33" s="418"/>
      <c r="DA33" s="418"/>
      <c r="DB33" s="418"/>
      <c r="DC33" s="418"/>
      <c r="DD33" s="418"/>
      <c r="DE33" s="418"/>
      <c r="DF33" s="216"/>
      <c r="DG33" s="617" t="s">
        <v>201</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多良木町国民健康保険特別会計（事業勘定）</v>
      </c>
      <c r="X34" s="619"/>
      <c r="Y34" s="619"/>
      <c r="Z34" s="619"/>
      <c r="AA34" s="619"/>
      <c r="AB34" s="619"/>
      <c r="AC34" s="619"/>
      <c r="AD34" s="619"/>
      <c r="AE34" s="619"/>
      <c r="AF34" s="619"/>
      <c r="AG34" s="619"/>
      <c r="AH34" s="619"/>
      <c r="AI34" s="619"/>
      <c r="AJ34" s="619"/>
      <c r="AK34" s="619"/>
      <c r="AL34" s="214"/>
      <c r="AM34" s="618">
        <f>IF(AO34="","",MAX(C34:D43,U34:V43)+1)</f>
        <v>6</v>
      </c>
      <c r="AN34" s="618"/>
      <c r="AO34" s="619" t="str">
        <f>IF('各会計、関係団体の財政状況及び健全化判断比率'!B32="","",'各会計、関係団体の財政状況及び健全化判断比率'!B32)</f>
        <v>多良木町上水道事業会計</v>
      </c>
      <c r="AP34" s="619"/>
      <c r="AQ34" s="619"/>
      <c r="AR34" s="619"/>
      <c r="AS34" s="619"/>
      <c r="AT34" s="619"/>
      <c r="AU34" s="619"/>
      <c r="AV34" s="619"/>
      <c r="AW34" s="619"/>
      <c r="AX34" s="619"/>
      <c r="AY34" s="619"/>
      <c r="AZ34" s="619"/>
      <c r="BA34" s="619"/>
      <c r="BB34" s="619"/>
      <c r="BC34" s="619"/>
      <c r="BD34" s="214"/>
      <c r="BE34" s="618">
        <f>IF(BG34="","",MAX(C34:D43,U34:V43,AM34:AN43)+1)</f>
        <v>7</v>
      </c>
      <c r="BF34" s="618"/>
      <c r="BG34" s="619" t="str">
        <f>IF('各会計、関係団体の財政状況及び健全化判断比率'!B33="","",'各会計、関係団体の財政状況及び健全化判断比率'!B33)</f>
        <v>多良木町下水道事業特別会計</v>
      </c>
      <c r="BH34" s="619"/>
      <c r="BI34" s="619"/>
      <c r="BJ34" s="619"/>
      <c r="BK34" s="619"/>
      <c r="BL34" s="619"/>
      <c r="BM34" s="619"/>
      <c r="BN34" s="619"/>
      <c r="BO34" s="619"/>
      <c r="BP34" s="619"/>
      <c r="BQ34" s="619"/>
      <c r="BR34" s="619"/>
      <c r="BS34" s="619"/>
      <c r="BT34" s="619"/>
      <c r="BU34" s="619"/>
      <c r="BV34" s="214"/>
      <c r="BW34" s="618">
        <f>IF(BY34="","",MAX(C34:D43,U34:V43,AM34:AN43,BE34:BF43)+1)</f>
        <v>8</v>
      </c>
      <c r="BX34" s="618"/>
      <c r="BY34" s="619" t="str">
        <f>IF('各会計、関係団体の財政状況及び健全化判断比率'!B68="","",'各会計、関係団体の財政状況及び健全化判断比率'!B68)</f>
        <v>人吉球磨広域行政組合（一般会計）</v>
      </c>
      <c r="BZ34" s="619"/>
      <c r="CA34" s="619"/>
      <c r="CB34" s="619"/>
      <c r="CC34" s="619"/>
      <c r="CD34" s="619"/>
      <c r="CE34" s="619"/>
      <c r="CF34" s="619"/>
      <c r="CG34" s="619"/>
      <c r="CH34" s="619"/>
      <c r="CI34" s="619"/>
      <c r="CJ34" s="619"/>
      <c r="CK34" s="619"/>
      <c r="CL34" s="619"/>
      <c r="CM34" s="619"/>
      <c r="CN34" s="214"/>
      <c r="CO34" s="618">
        <f>IF(CQ34="","",MAX(C34:D43,U34:V43,AM34:AN43,BE34:BF43,BW34:BX43)+1)</f>
        <v>16</v>
      </c>
      <c r="CP34" s="618"/>
      <c r="CQ34" s="619" t="str">
        <f>IF('各会計、関係団体の財政状況及び健全化判断比率'!BS7="","",'各会計、関係団体の財政状況及び健全化判断比率'!BS7)</f>
        <v>くま川鉄道株式会社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多良木町国民健康保険特別会計（直診勘定）</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9</v>
      </c>
      <c r="BX35" s="618"/>
      <c r="BY35" s="619" t="str">
        <f>IF('各会計、関係団体の財政状況及び健全化判断比率'!B69="","",'各会計、関係団体の財政状況及び健全化判断比率'!B69)</f>
        <v>人吉球磨広域行政組合（人吉球磨ふるさと市町村圏特別会計）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多良木町介護保険特別会計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10</v>
      </c>
      <c r="BX36" s="618"/>
      <c r="BY36" s="619" t="str">
        <f>IF('各会計、関係団体の財政状況及び健全化判断比率'!B70="","",'各会計、関係団体の財政状況及び健全化判断比率'!B70)</f>
        <v>人吉球磨広域行政組合（特別養護老人ホーム特別会計）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f t="shared" si="4"/>
        <v>5</v>
      </c>
      <c r="V37" s="618"/>
      <c r="W37" s="619" t="str">
        <f>IF('各会計、関係団体の財政状況及び健全化判断比率'!B31="","",'各会計、関係団体の財政状況及び健全化判断比率'!B31)</f>
        <v>多良木町後期高齢者医療特別会計</v>
      </c>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11</v>
      </c>
      <c r="BX37" s="618"/>
      <c r="BY37" s="619" t="str">
        <f>IF('各会計、関係団体の財政状況及び健全化判断比率'!B71="","",'各会計、関係団体の財政状況及び健全化判断比率'!B71)</f>
        <v>熊本県市町村総合事務組合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12</v>
      </c>
      <c r="BX38" s="618"/>
      <c r="BY38" s="619" t="str">
        <f>IF('各会計、関係団体の財政状況及び健全化判断比率'!B72="","",'各会計、関係団体の財政状況及び健全化判断比率'!B72)</f>
        <v>球磨郡公立多良木病院企業団</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13</v>
      </c>
      <c r="BX39" s="618"/>
      <c r="BY39" s="619" t="str">
        <f>IF('各会計、関係団体の財政状況及び健全化判断比率'!B73="","",'各会計、関係団体の財政状況及び健全化判断比率'!B73)</f>
        <v>上球磨消防組合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14</v>
      </c>
      <c r="BX40" s="618"/>
      <c r="BY40" s="619" t="str">
        <f>IF('各会計、関係団体の財政状況及び健全化判断比率'!B74="","",'各会計、関係団体の財政状況及び健全化判断比率'!B74)</f>
        <v>熊本県後期高齢者医療広域連合（一般会計）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15</v>
      </c>
      <c r="BX41" s="618"/>
      <c r="BY41" s="619" t="str">
        <f>IF('各会計、関係団体の財政状況及び健全化判断比率'!B75="","",'各会計、関係団体の財政状況及び健全化判断比率'!B75)</f>
        <v>熊本県後期高齢者医療広域連合（後期高齢者医療特別会計）</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7EZXagigB+haoeySC9UkZARLiqjX+vQaZ0InkXRMHra2BZNGDeoa/7HIJz7QcBCvF49FviLVXYYlblv39oznyA==" saltValue="y+H7MfB5Yqivd9Gu3ZKTM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10" t="s">
        <v>562</v>
      </c>
      <c r="D34" s="1210"/>
      <c r="E34" s="1211"/>
      <c r="F34" s="32">
        <v>8.8699999999999992</v>
      </c>
      <c r="G34" s="33">
        <v>8.32</v>
      </c>
      <c r="H34" s="33">
        <v>9.92</v>
      </c>
      <c r="I34" s="33">
        <v>8.33</v>
      </c>
      <c r="J34" s="34">
        <v>8.44</v>
      </c>
      <c r="K34" s="22"/>
      <c r="L34" s="22"/>
      <c r="M34" s="22"/>
      <c r="N34" s="22"/>
      <c r="O34" s="22"/>
      <c r="P34" s="22"/>
    </row>
    <row r="35" spans="1:16" ht="39" customHeight="1" x14ac:dyDescent="0.15">
      <c r="A35" s="22"/>
      <c r="B35" s="35"/>
      <c r="C35" s="1204" t="s">
        <v>563</v>
      </c>
      <c r="D35" s="1205"/>
      <c r="E35" s="1206"/>
      <c r="F35" s="36">
        <v>5.99</v>
      </c>
      <c r="G35" s="37">
        <v>6.59</v>
      </c>
      <c r="H35" s="37">
        <v>6.96</v>
      </c>
      <c r="I35" s="37">
        <v>6.79</v>
      </c>
      <c r="J35" s="38">
        <v>5.83</v>
      </c>
      <c r="K35" s="22"/>
      <c r="L35" s="22"/>
      <c r="M35" s="22"/>
      <c r="N35" s="22"/>
      <c r="O35" s="22"/>
      <c r="P35" s="22"/>
    </row>
    <row r="36" spans="1:16" ht="39" customHeight="1" x14ac:dyDescent="0.15">
      <c r="A36" s="22"/>
      <c r="B36" s="35"/>
      <c r="C36" s="1204" t="s">
        <v>564</v>
      </c>
      <c r="D36" s="1205"/>
      <c r="E36" s="1206"/>
      <c r="F36" s="36">
        <v>1.66</v>
      </c>
      <c r="G36" s="37">
        <v>2.0499999999999998</v>
      </c>
      <c r="H36" s="37">
        <v>2.5499999999999998</v>
      </c>
      <c r="I36" s="37">
        <v>2.13</v>
      </c>
      <c r="J36" s="38">
        <v>2.64</v>
      </c>
      <c r="K36" s="22"/>
      <c r="L36" s="22"/>
      <c r="M36" s="22"/>
      <c r="N36" s="22"/>
      <c r="O36" s="22"/>
      <c r="P36" s="22"/>
    </row>
    <row r="37" spans="1:16" ht="39" customHeight="1" x14ac:dyDescent="0.15">
      <c r="A37" s="22"/>
      <c r="B37" s="35"/>
      <c r="C37" s="1204" t="s">
        <v>565</v>
      </c>
      <c r="D37" s="1205"/>
      <c r="E37" s="1206"/>
      <c r="F37" s="36">
        <v>1.86</v>
      </c>
      <c r="G37" s="37">
        <v>3.06</v>
      </c>
      <c r="H37" s="37">
        <v>4.6100000000000003</v>
      </c>
      <c r="I37" s="37">
        <v>4.55</v>
      </c>
      <c r="J37" s="38">
        <v>2.39</v>
      </c>
      <c r="K37" s="22"/>
      <c r="L37" s="22"/>
      <c r="M37" s="22"/>
      <c r="N37" s="22"/>
      <c r="O37" s="22"/>
      <c r="P37" s="22"/>
    </row>
    <row r="38" spans="1:16" ht="39" customHeight="1" x14ac:dyDescent="0.15">
      <c r="A38" s="22"/>
      <c r="B38" s="35"/>
      <c r="C38" s="1204" t="s">
        <v>566</v>
      </c>
      <c r="D38" s="1205"/>
      <c r="E38" s="1206"/>
      <c r="F38" s="36">
        <v>0.25</v>
      </c>
      <c r="G38" s="37">
        <v>0.28999999999999998</v>
      </c>
      <c r="H38" s="37">
        <v>0.25</v>
      </c>
      <c r="I38" s="37">
        <v>0.37</v>
      </c>
      <c r="J38" s="38">
        <v>0.36</v>
      </c>
      <c r="K38" s="22"/>
      <c r="L38" s="22"/>
      <c r="M38" s="22"/>
      <c r="N38" s="22"/>
      <c r="O38" s="22"/>
      <c r="P38" s="22"/>
    </row>
    <row r="39" spans="1:16" ht="39" customHeight="1" x14ac:dyDescent="0.15">
      <c r="A39" s="22"/>
      <c r="B39" s="35"/>
      <c r="C39" s="1204" t="s">
        <v>567</v>
      </c>
      <c r="D39" s="1205"/>
      <c r="E39" s="1206"/>
      <c r="F39" s="36">
        <v>0.02</v>
      </c>
      <c r="G39" s="37">
        <v>0.02</v>
      </c>
      <c r="H39" s="37">
        <v>0.01</v>
      </c>
      <c r="I39" s="37">
        <v>0.01</v>
      </c>
      <c r="J39" s="38">
        <v>0</v>
      </c>
      <c r="K39" s="22"/>
      <c r="L39" s="22"/>
      <c r="M39" s="22"/>
      <c r="N39" s="22"/>
      <c r="O39" s="22"/>
      <c r="P39" s="22"/>
    </row>
    <row r="40" spans="1:16" ht="39" customHeight="1" x14ac:dyDescent="0.15">
      <c r="A40" s="22"/>
      <c r="B40" s="35"/>
      <c r="C40" s="1204" t="s">
        <v>568</v>
      </c>
      <c r="D40" s="1205"/>
      <c r="E40" s="1206"/>
      <c r="F40" s="36">
        <v>0</v>
      </c>
      <c r="G40" s="37">
        <v>0</v>
      </c>
      <c r="H40" s="37">
        <v>0</v>
      </c>
      <c r="I40" s="37">
        <v>0</v>
      </c>
      <c r="J40" s="38">
        <v>0</v>
      </c>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569</v>
      </c>
      <c r="D42" s="1205"/>
      <c r="E42" s="1206"/>
      <c r="F42" s="36" t="s">
        <v>515</v>
      </c>
      <c r="G42" s="37" t="s">
        <v>515</v>
      </c>
      <c r="H42" s="37" t="s">
        <v>515</v>
      </c>
      <c r="I42" s="37" t="s">
        <v>515</v>
      </c>
      <c r="J42" s="38" t="s">
        <v>515</v>
      </c>
      <c r="K42" s="22"/>
      <c r="L42" s="22"/>
      <c r="M42" s="22"/>
      <c r="N42" s="22"/>
      <c r="O42" s="22"/>
      <c r="P42" s="22"/>
    </row>
    <row r="43" spans="1:16" ht="39" customHeight="1" thickBot="1" x14ac:dyDescent="0.2">
      <c r="A43" s="22"/>
      <c r="B43" s="40"/>
      <c r="C43" s="1207" t="s">
        <v>570</v>
      </c>
      <c r="D43" s="1208"/>
      <c r="E43" s="1209"/>
      <c r="F43" s="41" t="s">
        <v>515</v>
      </c>
      <c r="G43" s="42" t="s">
        <v>515</v>
      </c>
      <c r="H43" s="42" t="s">
        <v>515</v>
      </c>
      <c r="I43" s="42" t="s">
        <v>515</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MQ9hvyOu7mJCryfgA+UClkQ0PT5QPP1cF/jnshum6O3IAjgIzCc2Iqf1+5CA0Hnrqa+UXU6hx+mGYx0IjyWrA==" saltValue="GHwkd7THhdGUwyt5Wmtma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698</v>
      </c>
      <c r="L45" s="60">
        <v>642</v>
      </c>
      <c r="M45" s="60">
        <v>686</v>
      </c>
      <c r="N45" s="60">
        <v>644</v>
      </c>
      <c r="O45" s="61">
        <v>567</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515</v>
      </c>
      <c r="L46" s="64" t="s">
        <v>515</v>
      </c>
      <c r="M46" s="64" t="s">
        <v>515</v>
      </c>
      <c r="N46" s="64" t="s">
        <v>515</v>
      </c>
      <c r="O46" s="65" t="s">
        <v>515</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515</v>
      </c>
      <c r="L47" s="64" t="s">
        <v>515</v>
      </c>
      <c r="M47" s="64" t="s">
        <v>515</v>
      </c>
      <c r="N47" s="64" t="s">
        <v>515</v>
      </c>
      <c r="O47" s="65" t="s">
        <v>515</v>
      </c>
      <c r="P47" s="48"/>
      <c r="Q47" s="48"/>
      <c r="R47" s="48"/>
      <c r="S47" s="48"/>
      <c r="T47" s="48"/>
      <c r="U47" s="48"/>
    </row>
    <row r="48" spans="1:21" ht="30.75" customHeight="1" x14ac:dyDescent="0.15">
      <c r="A48" s="48"/>
      <c r="B48" s="1214"/>
      <c r="C48" s="1215"/>
      <c r="D48" s="62"/>
      <c r="E48" s="1220" t="s">
        <v>15</v>
      </c>
      <c r="F48" s="1220"/>
      <c r="G48" s="1220"/>
      <c r="H48" s="1220"/>
      <c r="I48" s="1220"/>
      <c r="J48" s="1221"/>
      <c r="K48" s="63">
        <v>156</v>
      </c>
      <c r="L48" s="64">
        <v>141</v>
      </c>
      <c r="M48" s="64">
        <v>161</v>
      </c>
      <c r="N48" s="64">
        <v>170</v>
      </c>
      <c r="O48" s="65">
        <v>161</v>
      </c>
      <c r="P48" s="48"/>
      <c r="Q48" s="48"/>
      <c r="R48" s="48"/>
      <c r="S48" s="48"/>
      <c r="T48" s="48"/>
      <c r="U48" s="48"/>
    </row>
    <row r="49" spans="1:21" ht="30.75" customHeight="1" x14ac:dyDescent="0.15">
      <c r="A49" s="48"/>
      <c r="B49" s="1214"/>
      <c r="C49" s="1215"/>
      <c r="D49" s="62"/>
      <c r="E49" s="1220" t="s">
        <v>16</v>
      </c>
      <c r="F49" s="1220"/>
      <c r="G49" s="1220"/>
      <c r="H49" s="1220"/>
      <c r="I49" s="1220"/>
      <c r="J49" s="1221"/>
      <c r="K49" s="63">
        <v>129</v>
      </c>
      <c r="L49" s="64">
        <v>128</v>
      </c>
      <c r="M49" s="64">
        <v>119</v>
      </c>
      <c r="N49" s="64">
        <v>102</v>
      </c>
      <c r="O49" s="65">
        <v>95</v>
      </c>
      <c r="P49" s="48"/>
      <c r="Q49" s="48"/>
      <c r="R49" s="48"/>
      <c r="S49" s="48"/>
      <c r="T49" s="48"/>
      <c r="U49" s="48"/>
    </row>
    <row r="50" spans="1:21" ht="30.75" customHeight="1" x14ac:dyDescent="0.15">
      <c r="A50" s="48"/>
      <c r="B50" s="1214"/>
      <c r="C50" s="1215"/>
      <c r="D50" s="62"/>
      <c r="E50" s="1220" t="s">
        <v>17</v>
      </c>
      <c r="F50" s="1220"/>
      <c r="G50" s="1220"/>
      <c r="H50" s="1220"/>
      <c r="I50" s="1220"/>
      <c r="J50" s="1221"/>
      <c r="K50" s="63">
        <v>28</v>
      </c>
      <c r="L50" s="64">
        <v>30</v>
      </c>
      <c r="M50" s="64">
        <v>30</v>
      </c>
      <c r="N50" s="64">
        <v>33</v>
      </c>
      <c r="O50" s="65">
        <v>31</v>
      </c>
      <c r="P50" s="48"/>
      <c r="Q50" s="48"/>
      <c r="R50" s="48"/>
      <c r="S50" s="48"/>
      <c r="T50" s="48"/>
      <c r="U50" s="48"/>
    </row>
    <row r="51" spans="1:21" ht="30.75" customHeight="1" x14ac:dyDescent="0.15">
      <c r="A51" s="48"/>
      <c r="B51" s="1216"/>
      <c r="C51" s="1217"/>
      <c r="D51" s="66"/>
      <c r="E51" s="1220" t="s">
        <v>18</v>
      </c>
      <c r="F51" s="1220"/>
      <c r="G51" s="1220"/>
      <c r="H51" s="1220"/>
      <c r="I51" s="1220"/>
      <c r="J51" s="1221"/>
      <c r="K51" s="63" t="s">
        <v>515</v>
      </c>
      <c r="L51" s="64" t="s">
        <v>515</v>
      </c>
      <c r="M51" s="64" t="s">
        <v>515</v>
      </c>
      <c r="N51" s="64" t="s">
        <v>515</v>
      </c>
      <c r="O51" s="65" t="s">
        <v>515</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674</v>
      </c>
      <c r="L52" s="64">
        <v>646</v>
      </c>
      <c r="M52" s="64">
        <v>679</v>
      </c>
      <c r="N52" s="64">
        <v>647</v>
      </c>
      <c r="O52" s="65">
        <v>609</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337</v>
      </c>
      <c r="L53" s="69">
        <v>295</v>
      </c>
      <c r="M53" s="69">
        <v>317</v>
      </c>
      <c r="N53" s="69">
        <v>302</v>
      </c>
      <c r="O53" s="70">
        <v>245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28" t="s">
        <v>25</v>
      </c>
      <c r="C57" s="1229"/>
      <c r="D57" s="1232" t="s">
        <v>26</v>
      </c>
      <c r="E57" s="1233"/>
      <c r="F57" s="1233"/>
      <c r="G57" s="1233"/>
      <c r="H57" s="1233"/>
      <c r="I57" s="1233"/>
      <c r="J57" s="1234"/>
      <c r="K57" s="83" t="s">
        <v>601</v>
      </c>
      <c r="L57" s="84" t="s">
        <v>601</v>
      </c>
      <c r="M57" s="84" t="s">
        <v>601</v>
      </c>
      <c r="N57" s="84" t="s">
        <v>603</v>
      </c>
      <c r="O57" s="85" t="s">
        <v>604</v>
      </c>
    </row>
    <row r="58" spans="1:21" ht="31.5" customHeight="1" thickBot="1" x14ac:dyDescent="0.2">
      <c r="B58" s="1230"/>
      <c r="C58" s="1231"/>
      <c r="D58" s="1235" t="s">
        <v>27</v>
      </c>
      <c r="E58" s="1236"/>
      <c r="F58" s="1236"/>
      <c r="G58" s="1236"/>
      <c r="H58" s="1236"/>
      <c r="I58" s="1236"/>
      <c r="J58" s="1237"/>
      <c r="K58" s="86" t="s">
        <v>601</v>
      </c>
      <c r="L58" s="87" t="s">
        <v>602</v>
      </c>
      <c r="M58" s="87" t="s">
        <v>602</v>
      </c>
      <c r="N58" s="87" t="s">
        <v>604</v>
      </c>
      <c r="O58" s="88" t="s">
        <v>605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DDuLPkyAxf6HLeLjfFs9OVBV9jkOnCsHkMJi8rmH8BihjkYbPBXOVhF184hUmEbo3Oldrq5Nj+karKm5dv0cA==" saltValue="aVSH2DiuWv0vQ5t3OCU+3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38" t="s">
        <v>30</v>
      </c>
      <c r="C41" s="1239"/>
      <c r="D41" s="102"/>
      <c r="E41" s="1244" t="s">
        <v>31</v>
      </c>
      <c r="F41" s="1244"/>
      <c r="G41" s="1244"/>
      <c r="H41" s="1245"/>
      <c r="I41" s="103">
        <v>6061</v>
      </c>
      <c r="J41" s="104">
        <v>5906</v>
      </c>
      <c r="K41" s="104">
        <v>5817</v>
      </c>
      <c r="L41" s="104">
        <v>5248</v>
      </c>
      <c r="M41" s="105">
        <v>5438</v>
      </c>
    </row>
    <row r="42" spans="2:13" ht="27.75" customHeight="1" x14ac:dyDescent="0.15">
      <c r="B42" s="1240"/>
      <c r="C42" s="1241"/>
      <c r="D42" s="106"/>
      <c r="E42" s="1246" t="s">
        <v>32</v>
      </c>
      <c r="F42" s="1246"/>
      <c r="G42" s="1246"/>
      <c r="H42" s="1247"/>
      <c r="I42" s="107" t="s">
        <v>515</v>
      </c>
      <c r="J42" s="108" t="s">
        <v>515</v>
      </c>
      <c r="K42" s="108" t="s">
        <v>515</v>
      </c>
      <c r="L42" s="108" t="s">
        <v>515</v>
      </c>
      <c r="M42" s="109" t="s">
        <v>515</v>
      </c>
    </row>
    <row r="43" spans="2:13" ht="27.75" customHeight="1" x14ac:dyDescent="0.15">
      <c r="B43" s="1240"/>
      <c r="C43" s="1241"/>
      <c r="D43" s="106"/>
      <c r="E43" s="1246" t="s">
        <v>33</v>
      </c>
      <c r="F43" s="1246"/>
      <c r="G43" s="1246"/>
      <c r="H43" s="1247"/>
      <c r="I43" s="107">
        <v>1810</v>
      </c>
      <c r="J43" s="108">
        <v>1711</v>
      </c>
      <c r="K43" s="108">
        <v>1636</v>
      </c>
      <c r="L43" s="108">
        <v>1588</v>
      </c>
      <c r="M43" s="109">
        <v>1533</v>
      </c>
    </row>
    <row r="44" spans="2:13" ht="27.75" customHeight="1" x14ac:dyDescent="0.15">
      <c r="B44" s="1240"/>
      <c r="C44" s="1241"/>
      <c r="D44" s="106"/>
      <c r="E44" s="1246" t="s">
        <v>34</v>
      </c>
      <c r="F44" s="1246"/>
      <c r="G44" s="1246"/>
      <c r="H44" s="1247"/>
      <c r="I44" s="107">
        <v>1713</v>
      </c>
      <c r="J44" s="108">
        <v>1628</v>
      </c>
      <c r="K44" s="108">
        <v>1522</v>
      </c>
      <c r="L44" s="108">
        <v>1488</v>
      </c>
      <c r="M44" s="109">
        <v>1314</v>
      </c>
    </row>
    <row r="45" spans="2:13" ht="27.75" customHeight="1" x14ac:dyDescent="0.15">
      <c r="B45" s="1240"/>
      <c r="C45" s="1241"/>
      <c r="D45" s="106"/>
      <c r="E45" s="1246" t="s">
        <v>35</v>
      </c>
      <c r="F45" s="1246"/>
      <c r="G45" s="1246"/>
      <c r="H45" s="1247"/>
      <c r="I45" s="107">
        <v>1578</v>
      </c>
      <c r="J45" s="108">
        <v>1435</v>
      </c>
      <c r="K45" s="108">
        <v>1426</v>
      </c>
      <c r="L45" s="108">
        <v>1366</v>
      </c>
      <c r="M45" s="109">
        <v>1349</v>
      </c>
    </row>
    <row r="46" spans="2:13" ht="27.75" customHeight="1" x14ac:dyDescent="0.15">
      <c r="B46" s="1240"/>
      <c r="C46" s="1241"/>
      <c r="D46" s="110"/>
      <c r="E46" s="1246" t="s">
        <v>36</v>
      </c>
      <c r="F46" s="1246"/>
      <c r="G46" s="1246"/>
      <c r="H46" s="1247"/>
      <c r="I46" s="107" t="s">
        <v>515</v>
      </c>
      <c r="J46" s="108" t="s">
        <v>515</v>
      </c>
      <c r="K46" s="108" t="s">
        <v>515</v>
      </c>
      <c r="L46" s="108" t="s">
        <v>515</v>
      </c>
      <c r="M46" s="109" t="s">
        <v>515</v>
      </c>
    </row>
    <row r="47" spans="2:13" ht="27.75" customHeight="1" x14ac:dyDescent="0.15">
      <c r="B47" s="1240"/>
      <c r="C47" s="1241"/>
      <c r="D47" s="111"/>
      <c r="E47" s="1248" t="s">
        <v>37</v>
      </c>
      <c r="F47" s="1249"/>
      <c r="G47" s="1249"/>
      <c r="H47" s="1250"/>
      <c r="I47" s="107" t="s">
        <v>515</v>
      </c>
      <c r="J47" s="108" t="s">
        <v>515</v>
      </c>
      <c r="K47" s="108" t="s">
        <v>515</v>
      </c>
      <c r="L47" s="108" t="s">
        <v>515</v>
      </c>
      <c r="M47" s="109" t="s">
        <v>515</v>
      </c>
    </row>
    <row r="48" spans="2:13" ht="27.75" customHeight="1" x14ac:dyDescent="0.15">
      <c r="B48" s="1240"/>
      <c r="C48" s="1241"/>
      <c r="D48" s="106"/>
      <c r="E48" s="1246" t="s">
        <v>38</v>
      </c>
      <c r="F48" s="1246"/>
      <c r="G48" s="1246"/>
      <c r="H48" s="1247"/>
      <c r="I48" s="107" t="s">
        <v>515</v>
      </c>
      <c r="J48" s="108" t="s">
        <v>515</v>
      </c>
      <c r="K48" s="108" t="s">
        <v>515</v>
      </c>
      <c r="L48" s="108" t="s">
        <v>515</v>
      </c>
      <c r="M48" s="109" t="s">
        <v>515</v>
      </c>
    </row>
    <row r="49" spans="2:13" ht="27.75" customHeight="1" x14ac:dyDescent="0.15">
      <c r="B49" s="1242"/>
      <c r="C49" s="1243"/>
      <c r="D49" s="106"/>
      <c r="E49" s="1246" t="s">
        <v>39</v>
      </c>
      <c r="F49" s="1246"/>
      <c r="G49" s="1246"/>
      <c r="H49" s="1247"/>
      <c r="I49" s="107" t="s">
        <v>515</v>
      </c>
      <c r="J49" s="108" t="s">
        <v>515</v>
      </c>
      <c r="K49" s="108" t="s">
        <v>515</v>
      </c>
      <c r="L49" s="108" t="s">
        <v>515</v>
      </c>
      <c r="M49" s="109" t="s">
        <v>515</v>
      </c>
    </row>
    <row r="50" spans="2:13" ht="27.75" customHeight="1" x14ac:dyDescent="0.15">
      <c r="B50" s="1251" t="s">
        <v>40</v>
      </c>
      <c r="C50" s="1252"/>
      <c r="D50" s="112"/>
      <c r="E50" s="1246" t="s">
        <v>41</v>
      </c>
      <c r="F50" s="1246"/>
      <c r="G50" s="1246"/>
      <c r="H50" s="1247"/>
      <c r="I50" s="107">
        <v>2840</v>
      </c>
      <c r="J50" s="108">
        <v>2974</v>
      </c>
      <c r="K50" s="108">
        <v>3016</v>
      </c>
      <c r="L50" s="108">
        <v>2480</v>
      </c>
      <c r="M50" s="109">
        <v>2541</v>
      </c>
    </row>
    <row r="51" spans="2:13" ht="27.75" customHeight="1" x14ac:dyDescent="0.15">
      <c r="B51" s="1240"/>
      <c r="C51" s="1241"/>
      <c r="D51" s="106"/>
      <c r="E51" s="1246" t="s">
        <v>42</v>
      </c>
      <c r="F51" s="1246"/>
      <c r="G51" s="1246"/>
      <c r="H51" s="1247"/>
      <c r="I51" s="107">
        <v>202</v>
      </c>
      <c r="J51" s="108">
        <v>181</v>
      </c>
      <c r="K51" s="108">
        <v>152</v>
      </c>
      <c r="L51" s="108">
        <v>127</v>
      </c>
      <c r="M51" s="109">
        <v>107</v>
      </c>
    </row>
    <row r="52" spans="2:13" ht="27.75" customHeight="1" x14ac:dyDescent="0.15">
      <c r="B52" s="1242"/>
      <c r="C52" s="1243"/>
      <c r="D52" s="106"/>
      <c r="E52" s="1246" t="s">
        <v>43</v>
      </c>
      <c r="F52" s="1246"/>
      <c r="G52" s="1246"/>
      <c r="H52" s="1247"/>
      <c r="I52" s="107">
        <v>5797</v>
      </c>
      <c r="J52" s="108">
        <v>5608</v>
      </c>
      <c r="K52" s="108">
        <v>5416</v>
      </c>
      <c r="L52" s="108">
        <v>5460</v>
      </c>
      <c r="M52" s="109">
        <v>5603</v>
      </c>
    </row>
    <row r="53" spans="2:13" ht="27.75" customHeight="1" thickBot="1" x14ac:dyDescent="0.2">
      <c r="B53" s="1253" t="s">
        <v>44</v>
      </c>
      <c r="C53" s="1254"/>
      <c r="D53" s="113"/>
      <c r="E53" s="1255" t="s">
        <v>45</v>
      </c>
      <c r="F53" s="1255"/>
      <c r="G53" s="1255"/>
      <c r="H53" s="1256"/>
      <c r="I53" s="114">
        <v>2322</v>
      </c>
      <c r="J53" s="115">
        <v>1918</v>
      </c>
      <c r="K53" s="115">
        <v>1817</v>
      </c>
      <c r="L53" s="115">
        <v>1623</v>
      </c>
      <c r="M53" s="116">
        <v>1384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08Fauj+QDXT4zTDZHIS6YyxQDmhFI77xyuzMaq7G/UbpAuCAKHEfkzbmfybZvXfOZl/vw2Ql16JXu+L9OvkquQ==" saltValue="1h4Y95XD9D3i+ENlXr9Yi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265" t="s">
        <v>48</v>
      </c>
      <c r="D55" s="1265"/>
      <c r="E55" s="1266"/>
      <c r="F55" s="128">
        <v>1075</v>
      </c>
      <c r="G55" s="128">
        <v>1077</v>
      </c>
      <c r="H55" s="129">
        <v>1078</v>
      </c>
    </row>
    <row r="56" spans="2:8" ht="52.5" customHeight="1" x14ac:dyDescent="0.15">
      <c r="B56" s="130"/>
      <c r="C56" s="1267" t="s">
        <v>49</v>
      </c>
      <c r="D56" s="1267"/>
      <c r="E56" s="1268"/>
      <c r="F56" s="131">
        <v>1085</v>
      </c>
      <c r="G56" s="131">
        <v>501</v>
      </c>
      <c r="H56" s="132">
        <v>503</v>
      </c>
    </row>
    <row r="57" spans="2:8" ht="53.25" customHeight="1" x14ac:dyDescent="0.15">
      <c r="B57" s="130"/>
      <c r="C57" s="1269" t="s">
        <v>50</v>
      </c>
      <c r="D57" s="1269"/>
      <c r="E57" s="1270"/>
      <c r="F57" s="133">
        <v>588</v>
      </c>
      <c r="G57" s="133">
        <v>618</v>
      </c>
      <c r="H57" s="134">
        <v>721</v>
      </c>
    </row>
    <row r="58" spans="2:8" ht="45.75" customHeight="1" x14ac:dyDescent="0.15">
      <c r="B58" s="135"/>
      <c r="C58" s="1257" t="s">
        <v>577</v>
      </c>
      <c r="D58" s="1258"/>
      <c r="E58" s="1259"/>
      <c r="F58" s="136">
        <v>254</v>
      </c>
      <c r="G58" s="136">
        <v>254</v>
      </c>
      <c r="H58" s="137">
        <v>254</v>
      </c>
    </row>
    <row r="59" spans="2:8" ht="45.75" customHeight="1" x14ac:dyDescent="0.15">
      <c r="B59" s="135"/>
      <c r="C59" s="1257" t="s">
        <v>578</v>
      </c>
      <c r="D59" s="1258"/>
      <c r="E59" s="1259"/>
      <c r="F59" s="136">
        <v>204</v>
      </c>
      <c r="G59" s="136">
        <v>204</v>
      </c>
      <c r="H59" s="137">
        <v>204</v>
      </c>
    </row>
    <row r="60" spans="2:8" ht="45.75" customHeight="1" x14ac:dyDescent="0.15">
      <c r="B60" s="135"/>
      <c r="C60" s="1257" t="s">
        <v>581</v>
      </c>
      <c r="D60" s="1258"/>
      <c r="E60" s="1259"/>
      <c r="F60" s="136">
        <v>65</v>
      </c>
      <c r="G60" s="136">
        <v>94</v>
      </c>
      <c r="H60" s="137">
        <v>122</v>
      </c>
    </row>
    <row r="61" spans="2:8" ht="45.75" customHeight="1" x14ac:dyDescent="0.15">
      <c r="B61" s="135"/>
      <c r="C61" s="1257" t="s">
        <v>579</v>
      </c>
      <c r="D61" s="1258"/>
      <c r="E61" s="1259"/>
      <c r="F61" s="136">
        <v>0</v>
      </c>
      <c r="G61" s="136">
        <v>0</v>
      </c>
      <c r="H61" s="137">
        <v>70</v>
      </c>
    </row>
    <row r="62" spans="2:8" ht="45.75" customHeight="1" thickBot="1" x14ac:dyDescent="0.2">
      <c r="B62" s="138"/>
      <c r="C62" s="1260" t="s">
        <v>580</v>
      </c>
      <c r="D62" s="1261"/>
      <c r="E62" s="1262"/>
      <c r="F62" s="139">
        <v>55</v>
      </c>
      <c r="G62" s="139">
        <v>56</v>
      </c>
      <c r="H62" s="140">
        <v>57</v>
      </c>
    </row>
    <row r="63" spans="2:8" ht="52.5" customHeight="1" thickBot="1" x14ac:dyDescent="0.2">
      <c r="B63" s="141"/>
      <c r="C63" s="1263" t="s">
        <v>51</v>
      </c>
      <c r="D63" s="1263"/>
      <c r="E63" s="1264"/>
      <c r="F63" s="142">
        <v>2749</v>
      </c>
      <c r="G63" s="142">
        <v>2196</v>
      </c>
      <c r="H63" s="143">
        <v>2302</v>
      </c>
    </row>
    <row r="64" spans="2:8" ht="15" customHeight="1" x14ac:dyDescent="0.15"/>
  </sheetData>
  <sheetProtection algorithmName="SHA-512" hashValue="/fAJMEsPgSUIn1N6bs8Mp9BDADxwCvg4Kua8WOaY3JCV9QDbylX6cIHOdmLzRgxbGsGRB47LUG+pdsqejuOpTg==" saltValue="DKeUOCPKuDkooYGSlKTMG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EE4631-5743-486C-8753-CF3AE98DB478}">
  <sheetPr>
    <pageSetUpPr fitToPage="1"/>
  </sheetPr>
  <dimension ref="A1:WZM160"/>
  <sheetViews>
    <sheetView showGridLines="0" tabSelected="1" topLeftCell="A16" zoomScaleNormal="100" zoomScaleSheetLayoutView="55" workbookViewId="0">
      <selection activeCell="AN70" sqref="AN70"/>
    </sheetView>
  </sheetViews>
  <sheetFormatPr defaultColWidth="0" defaultRowHeight="0" customHeight="1" zeroHeight="1" x14ac:dyDescent="0.15"/>
  <cols>
    <col min="1" max="1" width="6.375" style="1271" customWidth="1"/>
    <col min="2" max="107" width="2.5" style="1271" customWidth="1"/>
    <col min="108" max="108" width="6.125" style="1273" customWidth="1"/>
    <col min="109" max="109" width="5.875" style="1272" customWidth="1"/>
    <col min="110" max="110" width="19.125" style="1271" hidden="1"/>
    <col min="111" max="115" width="12.625" style="1271" hidden="1"/>
    <col min="116" max="349" width="8.625" style="1271" hidden="1"/>
    <col min="350" max="355" width="14.875" style="1271" hidden="1"/>
    <col min="356" max="357" width="15.875" style="1271" hidden="1"/>
    <col min="358" max="363" width="16.125" style="1271" hidden="1"/>
    <col min="364" max="364" width="6.125" style="1271" hidden="1"/>
    <col min="365" max="365" width="3" style="1271" hidden="1"/>
    <col min="366" max="605" width="8.625" style="1271" hidden="1"/>
    <col min="606" max="611" width="14.875" style="1271" hidden="1"/>
    <col min="612" max="613" width="15.875" style="1271" hidden="1"/>
    <col min="614" max="619" width="16.125" style="1271" hidden="1"/>
    <col min="620" max="620" width="6.125" style="1271" hidden="1"/>
    <col min="621" max="621" width="3" style="1271" hidden="1"/>
    <col min="622" max="861" width="8.625" style="1271" hidden="1"/>
    <col min="862" max="867" width="14.875" style="1271" hidden="1"/>
    <col min="868" max="869" width="15.875" style="1271" hidden="1"/>
    <col min="870" max="875" width="16.125" style="1271" hidden="1"/>
    <col min="876" max="876" width="6.125" style="1271" hidden="1"/>
    <col min="877" max="877" width="3" style="1271" hidden="1"/>
    <col min="878" max="1117" width="8.625" style="1271" hidden="1"/>
    <col min="1118" max="1123" width="14.875" style="1271" hidden="1"/>
    <col min="1124" max="1125" width="15.875" style="1271" hidden="1"/>
    <col min="1126" max="1131" width="16.125" style="1271" hidden="1"/>
    <col min="1132" max="1132" width="6.125" style="1271" hidden="1"/>
    <col min="1133" max="1133" width="3" style="1271" hidden="1"/>
    <col min="1134" max="1373" width="8.625" style="1271" hidden="1"/>
    <col min="1374" max="1379" width="14.875" style="1271" hidden="1"/>
    <col min="1380" max="1381" width="15.875" style="1271" hidden="1"/>
    <col min="1382" max="1387" width="16.125" style="1271" hidden="1"/>
    <col min="1388" max="1388" width="6.125" style="1271" hidden="1"/>
    <col min="1389" max="1389" width="3" style="1271" hidden="1"/>
    <col min="1390" max="1629" width="8.625" style="1271" hidden="1"/>
    <col min="1630" max="1635" width="14.875" style="1271" hidden="1"/>
    <col min="1636" max="1637" width="15.875" style="1271" hidden="1"/>
    <col min="1638" max="1643" width="16.125" style="1271" hidden="1"/>
    <col min="1644" max="1644" width="6.125" style="1271" hidden="1"/>
    <col min="1645" max="1645" width="3" style="1271" hidden="1"/>
    <col min="1646" max="1885" width="8.625" style="1271" hidden="1"/>
    <col min="1886" max="1891" width="14.875" style="1271" hidden="1"/>
    <col min="1892" max="1893" width="15.875" style="1271" hidden="1"/>
    <col min="1894" max="1899" width="16.125" style="1271" hidden="1"/>
    <col min="1900" max="1900" width="6.125" style="1271" hidden="1"/>
    <col min="1901" max="1901" width="3" style="1271" hidden="1"/>
    <col min="1902" max="2141" width="8.625" style="1271" hidden="1"/>
    <col min="2142" max="2147" width="14.875" style="1271" hidden="1"/>
    <col min="2148" max="2149" width="15.875" style="1271" hidden="1"/>
    <col min="2150" max="2155" width="16.125" style="1271" hidden="1"/>
    <col min="2156" max="2156" width="6.125" style="1271" hidden="1"/>
    <col min="2157" max="2157" width="3" style="1271" hidden="1"/>
    <col min="2158" max="2397" width="8.625" style="1271" hidden="1"/>
    <col min="2398" max="2403" width="14.875" style="1271" hidden="1"/>
    <col min="2404" max="2405" width="15.875" style="1271" hidden="1"/>
    <col min="2406" max="2411" width="16.125" style="1271" hidden="1"/>
    <col min="2412" max="2412" width="6.125" style="1271" hidden="1"/>
    <col min="2413" max="2413" width="3" style="1271" hidden="1"/>
    <col min="2414" max="2653" width="8.625" style="1271" hidden="1"/>
    <col min="2654" max="2659" width="14.875" style="1271" hidden="1"/>
    <col min="2660" max="2661" width="15.875" style="1271" hidden="1"/>
    <col min="2662" max="2667" width="16.125" style="1271" hidden="1"/>
    <col min="2668" max="2668" width="6.125" style="1271" hidden="1"/>
    <col min="2669" max="2669" width="3" style="1271" hidden="1"/>
    <col min="2670" max="2909" width="8.625" style="1271" hidden="1"/>
    <col min="2910" max="2915" width="14.875" style="1271" hidden="1"/>
    <col min="2916" max="2917" width="15.875" style="1271" hidden="1"/>
    <col min="2918" max="2923" width="16.125" style="1271" hidden="1"/>
    <col min="2924" max="2924" width="6.125" style="1271" hidden="1"/>
    <col min="2925" max="2925" width="3" style="1271" hidden="1"/>
    <col min="2926" max="3165" width="8.625" style="1271" hidden="1"/>
    <col min="3166" max="3171" width="14.875" style="1271" hidden="1"/>
    <col min="3172" max="3173" width="15.875" style="1271" hidden="1"/>
    <col min="3174" max="3179" width="16.125" style="1271" hidden="1"/>
    <col min="3180" max="3180" width="6.125" style="1271" hidden="1"/>
    <col min="3181" max="3181" width="3" style="1271" hidden="1"/>
    <col min="3182" max="3421" width="8.625" style="1271" hidden="1"/>
    <col min="3422" max="3427" width="14.875" style="1271" hidden="1"/>
    <col min="3428" max="3429" width="15.875" style="1271" hidden="1"/>
    <col min="3430" max="3435" width="16.125" style="1271" hidden="1"/>
    <col min="3436" max="3436" width="6.125" style="1271" hidden="1"/>
    <col min="3437" max="3437" width="3" style="1271" hidden="1"/>
    <col min="3438" max="3677" width="8.625" style="1271" hidden="1"/>
    <col min="3678" max="3683" width="14.875" style="1271" hidden="1"/>
    <col min="3684" max="3685" width="15.875" style="1271" hidden="1"/>
    <col min="3686" max="3691" width="16.125" style="1271" hidden="1"/>
    <col min="3692" max="3692" width="6.125" style="1271" hidden="1"/>
    <col min="3693" max="3693" width="3" style="1271" hidden="1"/>
    <col min="3694" max="3933" width="8.625" style="1271" hidden="1"/>
    <col min="3934" max="3939" width="14.875" style="1271" hidden="1"/>
    <col min="3940" max="3941" width="15.875" style="1271" hidden="1"/>
    <col min="3942" max="3947" width="16.125" style="1271" hidden="1"/>
    <col min="3948" max="3948" width="6.125" style="1271" hidden="1"/>
    <col min="3949" max="3949" width="3" style="1271" hidden="1"/>
    <col min="3950" max="4189" width="8.625" style="1271" hidden="1"/>
    <col min="4190" max="4195" width="14.875" style="1271" hidden="1"/>
    <col min="4196" max="4197" width="15.875" style="1271" hidden="1"/>
    <col min="4198" max="4203" width="16.125" style="1271" hidden="1"/>
    <col min="4204" max="4204" width="6.125" style="1271" hidden="1"/>
    <col min="4205" max="4205" width="3" style="1271" hidden="1"/>
    <col min="4206" max="4445" width="8.625" style="1271" hidden="1"/>
    <col min="4446" max="4451" width="14.875" style="1271" hidden="1"/>
    <col min="4452" max="4453" width="15.875" style="1271" hidden="1"/>
    <col min="4454" max="4459" width="16.125" style="1271" hidden="1"/>
    <col min="4460" max="4460" width="6.125" style="1271" hidden="1"/>
    <col min="4461" max="4461" width="3" style="1271" hidden="1"/>
    <col min="4462" max="4701" width="8.625" style="1271" hidden="1"/>
    <col min="4702" max="4707" width="14.875" style="1271" hidden="1"/>
    <col min="4708" max="4709" width="15.875" style="1271" hidden="1"/>
    <col min="4710" max="4715" width="16.125" style="1271" hidden="1"/>
    <col min="4716" max="4716" width="6.125" style="1271" hidden="1"/>
    <col min="4717" max="4717" width="3" style="1271" hidden="1"/>
    <col min="4718" max="4957" width="8.625" style="1271" hidden="1"/>
    <col min="4958" max="4963" width="14.875" style="1271" hidden="1"/>
    <col min="4964" max="4965" width="15.875" style="1271" hidden="1"/>
    <col min="4966" max="4971" width="16.125" style="1271" hidden="1"/>
    <col min="4972" max="4972" width="6.125" style="1271" hidden="1"/>
    <col min="4973" max="4973" width="3" style="1271" hidden="1"/>
    <col min="4974" max="5213" width="8.625" style="1271" hidden="1"/>
    <col min="5214" max="5219" width="14.875" style="1271" hidden="1"/>
    <col min="5220" max="5221" width="15.875" style="1271" hidden="1"/>
    <col min="5222" max="5227" width="16.125" style="1271" hidden="1"/>
    <col min="5228" max="5228" width="6.125" style="1271" hidden="1"/>
    <col min="5229" max="5229" width="3" style="1271" hidden="1"/>
    <col min="5230" max="5469" width="8.625" style="1271" hidden="1"/>
    <col min="5470" max="5475" width="14.875" style="1271" hidden="1"/>
    <col min="5476" max="5477" width="15.875" style="1271" hidden="1"/>
    <col min="5478" max="5483" width="16.125" style="1271" hidden="1"/>
    <col min="5484" max="5484" width="6.125" style="1271" hidden="1"/>
    <col min="5485" max="5485" width="3" style="1271" hidden="1"/>
    <col min="5486" max="5725" width="8.625" style="1271" hidden="1"/>
    <col min="5726" max="5731" width="14.875" style="1271" hidden="1"/>
    <col min="5732" max="5733" width="15.875" style="1271" hidden="1"/>
    <col min="5734" max="5739" width="16.125" style="1271" hidden="1"/>
    <col min="5740" max="5740" width="6.125" style="1271" hidden="1"/>
    <col min="5741" max="5741" width="3" style="1271" hidden="1"/>
    <col min="5742" max="5981" width="8.625" style="1271" hidden="1"/>
    <col min="5982" max="5987" width="14.875" style="1271" hidden="1"/>
    <col min="5988" max="5989" width="15.875" style="1271" hidden="1"/>
    <col min="5990" max="5995" width="16.125" style="1271" hidden="1"/>
    <col min="5996" max="5996" width="6.125" style="1271" hidden="1"/>
    <col min="5997" max="5997" width="3" style="1271" hidden="1"/>
    <col min="5998" max="6237" width="8.625" style="1271" hidden="1"/>
    <col min="6238" max="6243" width="14.875" style="1271" hidden="1"/>
    <col min="6244" max="6245" width="15.875" style="1271" hidden="1"/>
    <col min="6246" max="6251" width="16.125" style="1271" hidden="1"/>
    <col min="6252" max="6252" width="6.125" style="1271" hidden="1"/>
    <col min="6253" max="6253" width="3" style="1271" hidden="1"/>
    <col min="6254" max="6493" width="8.625" style="1271" hidden="1"/>
    <col min="6494" max="6499" width="14.875" style="1271" hidden="1"/>
    <col min="6500" max="6501" width="15.875" style="1271" hidden="1"/>
    <col min="6502" max="6507" width="16.125" style="1271" hidden="1"/>
    <col min="6508" max="6508" width="6.125" style="1271" hidden="1"/>
    <col min="6509" max="6509" width="3" style="1271" hidden="1"/>
    <col min="6510" max="6749" width="8.625" style="1271" hidden="1"/>
    <col min="6750" max="6755" width="14.875" style="1271" hidden="1"/>
    <col min="6756" max="6757" width="15.875" style="1271" hidden="1"/>
    <col min="6758" max="6763" width="16.125" style="1271" hidden="1"/>
    <col min="6764" max="6764" width="6.125" style="1271" hidden="1"/>
    <col min="6765" max="6765" width="3" style="1271" hidden="1"/>
    <col min="6766" max="7005" width="8.625" style="1271" hidden="1"/>
    <col min="7006" max="7011" width="14.875" style="1271" hidden="1"/>
    <col min="7012" max="7013" width="15.875" style="1271" hidden="1"/>
    <col min="7014" max="7019" width="16.125" style="1271" hidden="1"/>
    <col min="7020" max="7020" width="6.125" style="1271" hidden="1"/>
    <col min="7021" max="7021" width="3" style="1271" hidden="1"/>
    <col min="7022" max="7261" width="8.625" style="1271" hidden="1"/>
    <col min="7262" max="7267" width="14.875" style="1271" hidden="1"/>
    <col min="7268" max="7269" width="15.875" style="1271" hidden="1"/>
    <col min="7270" max="7275" width="16.125" style="1271" hidden="1"/>
    <col min="7276" max="7276" width="6.125" style="1271" hidden="1"/>
    <col min="7277" max="7277" width="3" style="1271" hidden="1"/>
    <col min="7278" max="7517" width="8.625" style="1271" hidden="1"/>
    <col min="7518" max="7523" width="14.875" style="1271" hidden="1"/>
    <col min="7524" max="7525" width="15.875" style="1271" hidden="1"/>
    <col min="7526" max="7531" width="16.125" style="1271" hidden="1"/>
    <col min="7532" max="7532" width="6.125" style="1271" hidden="1"/>
    <col min="7533" max="7533" width="3" style="1271" hidden="1"/>
    <col min="7534" max="7773" width="8.625" style="1271" hidden="1"/>
    <col min="7774" max="7779" width="14.875" style="1271" hidden="1"/>
    <col min="7780" max="7781" width="15.875" style="1271" hidden="1"/>
    <col min="7782" max="7787" width="16.125" style="1271" hidden="1"/>
    <col min="7788" max="7788" width="6.125" style="1271" hidden="1"/>
    <col min="7789" max="7789" width="3" style="1271" hidden="1"/>
    <col min="7790" max="8029" width="8.625" style="1271" hidden="1"/>
    <col min="8030" max="8035" width="14.875" style="1271" hidden="1"/>
    <col min="8036" max="8037" width="15.875" style="1271" hidden="1"/>
    <col min="8038" max="8043" width="16.125" style="1271" hidden="1"/>
    <col min="8044" max="8044" width="6.125" style="1271" hidden="1"/>
    <col min="8045" max="8045" width="3" style="1271" hidden="1"/>
    <col min="8046" max="8285" width="8.625" style="1271" hidden="1"/>
    <col min="8286" max="8291" width="14.875" style="1271" hidden="1"/>
    <col min="8292" max="8293" width="15.875" style="1271" hidden="1"/>
    <col min="8294" max="8299" width="16.125" style="1271" hidden="1"/>
    <col min="8300" max="8300" width="6.125" style="1271" hidden="1"/>
    <col min="8301" max="8301" width="3" style="1271" hidden="1"/>
    <col min="8302" max="8541" width="8.625" style="1271" hidden="1"/>
    <col min="8542" max="8547" width="14.875" style="1271" hidden="1"/>
    <col min="8548" max="8549" width="15.875" style="1271" hidden="1"/>
    <col min="8550" max="8555" width="16.125" style="1271" hidden="1"/>
    <col min="8556" max="8556" width="6.125" style="1271" hidden="1"/>
    <col min="8557" max="8557" width="3" style="1271" hidden="1"/>
    <col min="8558" max="8797" width="8.625" style="1271" hidden="1"/>
    <col min="8798" max="8803" width="14.875" style="1271" hidden="1"/>
    <col min="8804" max="8805" width="15.875" style="1271" hidden="1"/>
    <col min="8806" max="8811" width="16.125" style="1271" hidden="1"/>
    <col min="8812" max="8812" width="6.125" style="1271" hidden="1"/>
    <col min="8813" max="8813" width="3" style="1271" hidden="1"/>
    <col min="8814" max="9053" width="8.625" style="1271" hidden="1"/>
    <col min="9054" max="9059" width="14.875" style="1271" hidden="1"/>
    <col min="9060" max="9061" width="15.875" style="1271" hidden="1"/>
    <col min="9062" max="9067" width="16.125" style="1271" hidden="1"/>
    <col min="9068" max="9068" width="6.125" style="1271" hidden="1"/>
    <col min="9069" max="9069" width="3" style="1271" hidden="1"/>
    <col min="9070" max="9309" width="8.625" style="1271" hidden="1"/>
    <col min="9310" max="9315" width="14.875" style="1271" hidden="1"/>
    <col min="9316" max="9317" width="15.875" style="1271" hidden="1"/>
    <col min="9318" max="9323" width="16.125" style="1271" hidden="1"/>
    <col min="9324" max="9324" width="6.125" style="1271" hidden="1"/>
    <col min="9325" max="9325" width="3" style="1271" hidden="1"/>
    <col min="9326" max="9565" width="8.625" style="1271" hidden="1"/>
    <col min="9566" max="9571" width="14.875" style="1271" hidden="1"/>
    <col min="9572" max="9573" width="15.875" style="1271" hidden="1"/>
    <col min="9574" max="9579" width="16.125" style="1271" hidden="1"/>
    <col min="9580" max="9580" width="6.125" style="1271" hidden="1"/>
    <col min="9581" max="9581" width="3" style="1271" hidden="1"/>
    <col min="9582" max="9821" width="8.625" style="1271" hidden="1"/>
    <col min="9822" max="9827" width="14.875" style="1271" hidden="1"/>
    <col min="9828" max="9829" width="15.875" style="1271" hidden="1"/>
    <col min="9830" max="9835" width="16.125" style="1271" hidden="1"/>
    <col min="9836" max="9836" width="6.125" style="1271" hidden="1"/>
    <col min="9837" max="9837" width="3" style="1271" hidden="1"/>
    <col min="9838" max="10077" width="8.625" style="1271" hidden="1"/>
    <col min="10078" max="10083" width="14.875" style="1271" hidden="1"/>
    <col min="10084" max="10085" width="15.875" style="1271" hidden="1"/>
    <col min="10086" max="10091" width="16.125" style="1271" hidden="1"/>
    <col min="10092" max="10092" width="6.125" style="1271" hidden="1"/>
    <col min="10093" max="10093" width="3" style="1271" hidden="1"/>
    <col min="10094" max="10333" width="8.625" style="1271" hidden="1"/>
    <col min="10334" max="10339" width="14.875" style="1271" hidden="1"/>
    <col min="10340" max="10341" width="15.875" style="1271" hidden="1"/>
    <col min="10342" max="10347" width="16.125" style="1271" hidden="1"/>
    <col min="10348" max="10348" width="6.125" style="1271" hidden="1"/>
    <col min="10349" max="10349" width="3" style="1271" hidden="1"/>
    <col min="10350" max="10589" width="8.625" style="1271" hidden="1"/>
    <col min="10590" max="10595" width="14.875" style="1271" hidden="1"/>
    <col min="10596" max="10597" width="15.875" style="1271" hidden="1"/>
    <col min="10598" max="10603" width="16.125" style="1271" hidden="1"/>
    <col min="10604" max="10604" width="6.125" style="1271" hidden="1"/>
    <col min="10605" max="10605" width="3" style="1271" hidden="1"/>
    <col min="10606" max="10845" width="8.625" style="1271" hidden="1"/>
    <col min="10846" max="10851" width="14.875" style="1271" hidden="1"/>
    <col min="10852" max="10853" width="15.875" style="1271" hidden="1"/>
    <col min="10854" max="10859" width="16.125" style="1271" hidden="1"/>
    <col min="10860" max="10860" width="6.125" style="1271" hidden="1"/>
    <col min="10861" max="10861" width="3" style="1271" hidden="1"/>
    <col min="10862" max="11101" width="8.625" style="1271" hidden="1"/>
    <col min="11102" max="11107" width="14.875" style="1271" hidden="1"/>
    <col min="11108" max="11109" width="15.875" style="1271" hidden="1"/>
    <col min="11110" max="11115" width="16.125" style="1271" hidden="1"/>
    <col min="11116" max="11116" width="6.125" style="1271" hidden="1"/>
    <col min="11117" max="11117" width="3" style="1271" hidden="1"/>
    <col min="11118" max="11357" width="8.625" style="1271" hidden="1"/>
    <col min="11358" max="11363" width="14.875" style="1271" hidden="1"/>
    <col min="11364" max="11365" width="15.875" style="1271" hidden="1"/>
    <col min="11366" max="11371" width="16.125" style="1271" hidden="1"/>
    <col min="11372" max="11372" width="6.125" style="1271" hidden="1"/>
    <col min="11373" max="11373" width="3" style="1271" hidden="1"/>
    <col min="11374" max="11613" width="8.625" style="1271" hidden="1"/>
    <col min="11614" max="11619" width="14.875" style="1271" hidden="1"/>
    <col min="11620" max="11621" width="15.875" style="1271" hidden="1"/>
    <col min="11622" max="11627" width="16.125" style="1271" hidden="1"/>
    <col min="11628" max="11628" width="6.125" style="1271" hidden="1"/>
    <col min="11629" max="11629" width="3" style="1271" hidden="1"/>
    <col min="11630" max="11869" width="8.625" style="1271" hidden="1"/>
    <col min="11870" max="11875" width="14.875" style="1271" hidden="1"/>
    <col min="11876" max="11877" width="15.875" style="1271" hidden="1"/>
    <col min="11878" max="11883" width="16.125" style="1271" hidden="1"/>
    <col min="11884" max="11884" width="6.125" style="1271" hidden="1"/>
    <col min="11885" max="11885" width="3" style="1271" hidden="1"/>
    <col min="11886" max="12125" width="8.625" style="1271" hidden="1"/>
    <col min="12126" max="12131" width="14.875" style="1271" hidden="1"/>
    <col min="12132" max="12133" width="15.875" style="1271" hidden="1"/>
    <col min="12134" max="12139" width="16.125" style="1271" hidden="1"/>
    <col min="12140" max="12140" width="6.125" style="1271" hidden="1"/>
    <col min="12141" max="12141" width="3" style="1271" hidden="1"/>
    <col min="12142" max="12381" width="8.625" style="1271" hidden="1"/>
    <col min="12382" max="12387" width="14.875" style="1271" hidden="1"/>
    <col min="12388" max="12389" width="15.875" style="1271" hidden="1"/>
    <col min="12390" max="12395" width="16.125" style="1271" hidden="1"/>
    <col min="12396" max="12396" width="6.125" style="1271" hidden="1"/>
    <col min="12397" max="12397" width="3" style="1271" hidden="1"/>
    <col min="12398" max="12637" width="8.625" style="1271" hidden="1"/>
    <col min="12638" max="12643" width="14.875" style="1271" hidden="1"/>
    <col min="12644" max="12645" width="15.875" style="1271" hidden="1"/>
    <col min="12646" max="12651" width="16.125" style="1271" hidden="1"/>
    <col min="12652" max="12652" width="6.125" style="1271" hidden="1"/>
    <col min="12653" max="12653" width="3" style="1271" hidden="1"/>
    <col min="12654" max="12893" width="8.625" style="1271" hidden="1"/>
    <col min="12894" max="12899" width="14.875" style="1271" hidden="1"/>
    <col min="12900" max="12901" width="15.875" style="1271" hidden="1"/>
    <col min="12902" max="12907" width="16.125" style="1271" hidden="1"/>
    <col min="12908" max="12908" width="6.125" style="1271" hidden="1"/>
    <col min="12909" max="12909" width="3" style="1271" hidden="1"/>
    <col min="12910" max="13149" width="8.625" style="1271" hidden="1"/>
    <col min="13150" max="13155" width="14.875" style="1271" hidden="1"/>
    <col min="13156" max="13157" width="15.875" style="1271" hidden="1"/>
    <col min="13158" max="13163" width="16.125" style="1271" hidden="1"/>
    <col min="13164" max="13164" width="6.125" style="1271" hidden="1"/>
    <col min="13165" max="13165" width="3" style="1271" hidden="1"/>
    <col min="13166" max="13405" width="8.625" style="1271" hidden="1"/>
    <col min="13406" max="13411" width="14.875" style="1271" hidden="1"/>
    <col min="13412" max="13413" width="15.875" style="1271" hidden="1"/>
    <col min="13414" max="13419" width="16.125" style="1271" hidden="1"/>
    <col min="13420" max="13420" width="6.125" style="1271" hidden="1"/>
    <col min="13421" max="13421" width="3" style="1271" hidden="1"/>
    <col min="13422" max="13661" width="8.625" style="1271" hidden="1"/>
    <col min="13662" max="13667" width="14.875" style="1271" hidden="1"/>
    <col min="13668" max="13669" width="15.875" style="1271" hidden="1"/>
    <col min="13670" max="13675" width="16.125" style="1271" hidden="1"/>
    <col min="13676" max="13676" width="6.125" style="1271" hidden="1"/>
    <col min="13677" max="13677" width="3" style="1271" hidden="1"/>
    <col min="13678" max="13917" width="8.625" style="1271" hidden="1"/>
    <col min="13918" max="13923" width="14.875" style="1271" hidden="1"/>
    <col min="13924" max="13925" width="15.875" style="1271" hidden="1"/>
    <col min="13926" max="13931" width="16.125" style="1271" hidden="1"/>
    <col min="13932" max="13932" width="6.125" style="1271" hidden="1"/>
    <col min="13933" max="13933" width="3" style="1271" hidden="1"/>
    <col min="13934" max="14173" width="8.625" style="1271" hidden="1"/>
    <col min="14174" max="14179" width="14.875" style="1271" hidden="1"/>
    <col min="14180" max="14181" width="15.875" style="1271" hidden="1"/>
    <col min="14182" max="14187" width="16.125" style="1271" hidden="1"/>
    <col min="14188" max="14188" width="6.125" style="1271" hidden="1"/>
    <col min="14189" max="14189" width="3" style="1271" hidden="1"/>
    <col min="14190" max="14429" width="8.625" style="1271" hidden="1"/>
    <col min="14430" max="14435" width="14.875" style="1271" hidden="1"/>
    <col min="14436" max="14437" width="15.875" style="1271" hidden="1"/>
    <col min="14438" max="14443" width="16.125" style="1271" hidden="1"/>
    <col min="14444" max="14444" width="6.125" style="1271" hidden="1"/>
    <col min="14445" max="14445" width="3" style="1271" hidden="1"/>
    <col min="14446" max="14685" width="8.625" style="1271" hidden="1"/>
    <col min="14686" max="14691" width="14.875" style="1271" hidden="1"/>
    <col min="14692" max="14693" width="15.875" style="1271" hidden="1"/>
    <col min="14694" max="14699" width="16.125" style="1271" hidden="1"/>
    <col min="14700" max="14700" width="6.125" style="1271" hidden="1"/>
    <col min="14701" max="14701" width="3" style="1271" hidden="1"/>
    <col min="14702" max="14941" width="8.625" style="1271" hidden="1"/>
    <col min="14942" max="14947" width="14.875" style="1271" hidden="1"/>
    <col min="14948" max="14949" width="15.875" style="1271" hidden="1"/>
    <col min="14950" max="14955" width="16.125" style="1271" hidden="1"/>
    <col min="14956" max="14956" width="6.125" style="1271" hidden="1"/>
    <col min="14957" max="14957" width="3" style="1271" hidden="1"/>
    <col min="14958" max="15197" width="8.625" style="1271" hidden="1"/>
    <col min="15198" max="15203" width="14.875" style="1271" hidden="1"/>
    <col min="15204" max="15205" width="15.875" style="1271" hidden="1"/>
    <col min="15206" max="15211" width="16.125" style="1271" hidden="1"/>
    <col min="15212" max="15212" width="6.125" style="1271" hidden="1"/>
    <col min="15213" max="15213" width="3" style="1271" hidden="1"/>
    <col min="15214" max="15453" width="8.625" style="1271" hidden="1"/>
    <col min="15454" max="15459" width="14.875" style="1271" hidden="1"/>
    <col min="15460" max="15461" width="15.875" style="1271" hidden="1"/>
    <col min="15462" max="15467" width="16.125" style="1271" hidden="1"/>
    <col min="15468" max="15468" width="6.125" style="1271" hidden="1"/>
    <col min="15469" max="15469" width="3" style="1271" hidden="1"/>
    <col min="15470" max="15709" width="8.625" style="1271" hidden="1"/>
    <col min="15710" max="15715" width="14.875" style="1271" hidden="1"/>
    <col min="15716" max="15717" width="15.875" style="1271" hidden="1"/>
    <col min="15718" max="15723" width="16.125" style="1271" hidden="1"/>
    <col min="15724" max="15724" width="6.125" style="1271" hidden="1"/>
    <col min="15725" max="15725" width="3" style="1271" hidden="1"/>
    <col min="15726" max="15965" width="8.625" style="1271" hidden="1"/>
    <col min="15966" max="15971" width="14.875" style="1271" hidden="1"/>
    <col min="15972" max="15973" width="15.875" style="1271" hidden="1"/>
    <col min="15974" max="15979" width="16.125" style="1271" hidden="1"/>
    <col min="15980" max="15980" width="6.125" style="1271" hidden="1"/>
    <col min="15981" max="15981" width="3" style="1271" hidden="1"/>
    <col min="15982" max="16221" width="8.625" style="1271" hidden="1"/>
    <col min="16222" max="16227" width="14.875" style="1271" hidden="1"/>
    <col min="16228" max="16229" width="15.875" style="1271" hidden="1"/>
    <col min="16230" max="16235" width="16.125" style="1271" hidden="1"/>
    <col min="16236" max="16236" width="6.125" style="1271" hidden="1"/>
    <col min="16237" max="16237" width="3" style="1271" hidden="1"/>
    <col min="16238" max="16384" width="8.625" style="1271" hidden="1"/>
  </cols>
  <sheetData>
    <row r="1" spans="1:143" ht="42.75" customHeight="1" x14ac:dyDescent="0.15">
      <c r="A1" s="1330"/>
      <c r="B1" s="1329"/>
      <c r="DD1" s="1271"/>
      <c r="DE1" s="1271"/>
    </row>
    <row r="2" spans="1:143" ht="25.5" customHeight="1" x14ac:dyDescent="0.15">
      <c r="A2" s="1328"/>
      <c r="C2" s="1328"/>
      <c r="O2" s="1328"/>
      <c r="P2" s="1328"/>
      <c r="Q2" s="1328"/>
      <c r="R2" s="1328"/>
      <c r="S2" s="1328"/>
      <c r="T2" s="1328"/>
      <c r="U2" s="1328"/>
      <c r="V2" s="1328"/>
      <c r="W2" s="1328"/>
      <c r="X2" s="1328"/>
      <c r="Y2" s="1328"/>
      <c r="Z2" s="1328"/>
      <c r="AA2" s="1328"/>
      <c r="AB2" s="1328"/>
      <c r="AC2" s="1328"/>
      <c r="AD2" s="1328"/>
      <c r="AE2" s="1328"/>
      <c r="AF2" s="1328"/>
      <c r="AG2" s="1328"/>
      <c r="AH2" s="1328"/>
      <c r="AI2" s="1328"/>
      <c r="AU2" s="1328"/>
      <c r="BG2" s="1328"/>
      <c r="BS2" s="1328"/>
      <c r="CE2" s="1328"/>
      <c r="CQ2" s="1328"/>
      <c r="DD2" s="1271"/>
      <c r="DE2" s="1271"/>
    </row>
    <row r="3" spans="1:143" ht="25.5" customHeight="1" x14ac:dyDescent="0.15">
      <c r="A3" s="1328"/>
      <c r="C3" s="1328"/>
      <c r="O3" s="1328"/>
      <c r="P3" s="1328"/>
      <c r="Q3" s="1328"/>
      <c r="R3" s="1328"/>
      <c r="S3" s="1328"/>
      <c r="T3" s="1328"/>
      <c r="U3" s="1328"/>
      <c r="V3" s="1328"/>
      <c r="W3" s="1328"/>
      <c r="X3" s="1328"/>
      <c r="Y3" s="1328"/>
      <c r="Z3" s="1328"/>
      <c r="AA3" s="1328"/>
      <c r="AB3" s="1328"/>
      <c r="AC3" s="1328"/>
      <c r="AD3" s="1328"/>
      <c r="AE3" s="1328"/>
      <c r="AF3" s="1328"/>
      <c r="AG3" s="1328"/>
      <c r="AH3" s="1328"/>
      <c r="AI3" s="1328"/>
      <c r="AU3" s="1328"/>
      <c r="BG3" s="1328"/>
      <c r="BS3" s="1328"/>
      <c r="CE3" s="1328"/>
      <c r="CQ3" s="1328"/>
      <c r="DD3" s="1271"/>
      <c r="DE3" s="1271"/>
    </row>
    <row r="4" spans="1:143" s="291" customFormat="1" ht="13.5" x14ac:dyDescent="0.15">
      <c r="A4" s="1328"/>
      <c r="B4" s="1328"/>
      <c r="C4" s="1328"/>
      <c r="D4" s="1328"/>
      <c r="E4" s="1328"/>
      <c r="F4" s="1328"/>
      <c r="G4" s="1328"/>
      <c r="H4" s="1328"/>
      <c r="I4" s="1328"/>
      <c r="J4" s="1328"/>
      <c r="K4" s="1328"/>
      <c r="L4" s="1328"/>
      <c r="M4" s="1328"/>
      <c r="N4" s="1328"/>
      <c r="O4" s="1328"/>
      <c r="P4" s="1328"/>
      <c r="Q4" s="1328"/>
      <c r="R4" s="1328"/>
      <c r="S4" s="1328"/>
      <c r="T4" s="1328"/>
      <c r="U4" s="1328"/>
      <c r="V4" s="1328"/>
      <c r="W4" s="1328"/>
      <c r="X4" s="1328"/>
      <c r="Y4" s="1328"/>
      <c r="Z4" s="1328"/>
      <c r="AA4" s="1328"/>
      <c r="AB4" s="1328"/>
      <c r="AC4" s="1328"/>
      <c r="AD4" s="1328"/>
      <c r="AE4" s="1328"/>
      <c r="AF4" s="1328"/>
      <c r="AG4" s="1328"/>
      <c r="AH4" s="1328"/>
      <c r="AI4" s="1328"/>
      <c r="AJ4" s="1328"/>
      <c r="AK4" s="1328"/>
      <c r="AL4" s="1328"/>
      <c r="AM4" s="1328"/>
      <c r="AN4" s="1328"/>
      <c r="AO4" s="1328"/>
      <c r="AP4" s="1328"/>
      <c r="AQ4" s="1328"/>
      <c r="AR4" s="1328"/>
      <c r="AS4" s="1328"/>
      <c r="AT4" s="1328"/>
      <c r="AU4" s="1328"/>
      <c r="AV4" s="1328"/>
      <c r="AW4" s="1328"/>
      <c r="AX4" s="1328"/>
      <c r="AY4" s="1328"/>
      <c r="AZ4" s="1328"/>
      <c r="BA4" s="1328"/>
      <c r="BB4" s="1328"/>
      <c r="BC4" s="1328"/>
      <c r="BD4" s="1328"/>
      <c r="BE4" s="1328"/>
      <c r="BF4" s="1328"/>
      <c r="BG4" s="1328"/>
      <c r="BH4" s="1328"/>
      <c r="BI4" s="1328"/>
      <c r="BJ4" s="1328"/>
      <c r="BK4" s="1328"/>
      <c r="BL4" s="1328"/>
      <c r="BM4" s="1328"/>
      <c r="BN4" s="1328"/>
      <c r="BO4" s="1328"/>
      <c r="BP4" s="1328"/>
      <c r="BQ4" s="1328"/>
      <c r="BR4" s="1328"/>
      <c r="BS4" s="1328"/>
      <c r="BT4" s="1328"/>
      <c r="BU4" s="1328"/>
      <c r="BV4" s="1328"/>
      <c r="BW4" s="1328"/>
      <c r="BX4" s="1328"/>
      <c r="BY4" s="1328"/>
      <c r="BZ4" s="1328"/>
      <c r="CA4" s="1328"/>
      <c r="CB4" s="1328"/>
      <c r="CC4" s="1328"/>
      <c r="CD4" s="1328"/>
      <c r="CE4" s="1328"/>
      <c r="CF4" s="1328"/>
      <c r="CG4" s="1328"/>
      <c r="CH4" s="1328"/>
      <c r="CI4" s="1328"/>
      <c r="CJ4" s="1328"/>
      <c r="CK4" s="1328"/>
      <c r="CL4" s="1328"/>
      <c r="CM4" s="1328"/>
      <c r="CN4" s="1328"/>
      <c r="CO4" s="1328"/>
      <c r="CP4" s="1328"/>
      <c r="CQ4" s="1328"/>
      <c r="CR4" s="1328"/>
      <c r="CS4" s="1328"/>
      <c r="CT4" s="1328"/>
      <c r="CU4" s="1328"/>
      <c r="CV4" s="1328"/>
      <c r="CW4" s="1328"/>
      <c r="CX4" s="1328"/>
      <c r="CY4" s="1328"/>
      <c r="CZ4" s="1328"/>
      <c r="DA4" s="1328"/>
      <c r="DB4" s="1328"/>
      <c r="DC4" s="1328"/>
      <c r="DD4" s="1328"/>
      <c r="DE4" s="1328"/>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1328"/>
      <c r="B5" s="1328"/>
      <c r="C5" s="1328"/>
      <c r="D5" s="1328"/>
      <c r="E5" s="1328"/>
      <c r="F5" s="1328"/>
      <c r="G5" s="1328"/>
      <c r="H5" s="1328"/>
      <c r="I5" s="1328"/>
      <c r="J5" s="1328"/>
      <c r="K5" s="1328"/>
      <c r="L5" s="1328"/>
      <c r="M5" s="1328"/>
      <c r="N5" s="1328"/>
      <c r="O5" s="1328"/>
      <c r="P5" s="1328"/>
      <c r="Q5" s="1328"/>
      <c r="R5" s="1328"/>
      <c r="S5" s="1328"/>
      <c r="T5" s="1328"/>
      <c r="U5" s="1328"/>
      <c r="V5" s="1328"/>
      <c r="W5" s="1328"/>
      <c r="X5" s="1328"/>
      <c r="Y5" s="1328"/>
      <c r="Z5" s="1328"/>
      <c r="AA5" s="1328"/>
      <c r="AB5" s="1328"/>
      <c r="AC5" s="1328"/>
      <c r="AD5" s="1328"/>
      <c r="AE5" s="1328"/>
      <c r="AF5" s="1328"/>
      <c r="AG5" s="1328"/>
      <c r="AH5" s="1328"/>
      <c r="AI5" s="1328"/>
      <c r="AJ5" s="1328"/>
      <c r="AK5" s="1328"/>
      <c r="AL5" s="1328"/>
      <c r="AM5" s="1328"/>
      <c r="AN5" s="1328"/>
      <c r="AO5" s="1328"/>
      <c r="AP5" s="1328"/>
      <c r="AQ5" s="1328"/>
      <c r="AR5" s="1328"/>
      <c r="AS5" s="1328"/>
      <c r="AT5" s="1328"/>
      <c r="AU5" s="1328"/>
      <c r="AV5" s="1328"/>
      <c r="AW5" s="1328"/>
      <c r="AX5" s="1328"/>
      <c r="AY5" s="1328"/>
      <c r="AZ5" s="1328"/>
      <c r="BA5" s="1328"/>
      <c r="BB5" s="1328"/>
      <c r="BC5" s="1328"/>
      <c r="BD5" s="1328"/>
      <c r="BE5" s="1328"/>
      <c r="BF5" s="1328"/>
      <c r="BG5" s="1328"/>
      <c r="BH5" s="1328"/>
      <c r="BI5" s="1328"/>
      <c r="BJ5" s="1328"/>
      <c r="BK5" s="1328"/>
      <c r="BL5" s="1328"/>
      <c r="BM5" s="1328"/>
      <c r="BN5" s="1328"/>
      <c r="BO5" s="1328"/>
      <c r="BP5" s="1328"/>
      <c r="BQ5" s="1328"/>
      <c r="BR5" s="1328"/>
      <c r="BS5" s="1328"/>
      <c r="BT5" s="1328"/>
      <c r="BU5" s="1328"/>
      <c r="BV5" s="1328"/>
      <c r="BW5" s="1328"/>
      <c r="BX5" s="1328"/>
      <c r="BY5" s="1328"/>
      <c r="BZ5" s="1328"/>
      <c r="CA5" s="1328"/>
      <c r="CB5" s="1328"/>
      <c r="CC5" s="1328"/>
      <c r="CD5" s="1328"/>
      <c r="CE5" s="1328"/>
      <c r="CF5" s="1328"/>
      <c r="CG5" s="1328"/>
      <c r="CH5" s="1328"/>
      <c r="CI5" s="1328"/>
      <c r="CJ5" s="1328"/>
      <c r="CK5" s="1328"/>
      <c r="CL5" s="1328"/>
      <c r="CM5" s="1328"/>
      <c r="CN5" s="1328"/>
      <c r="CO5" s="1328"/>
      <c r="CP5" s="1328"/>
      <c r="CQ5" s="1328"/>
      <c r="CR5" s="1328"/>
      <c r="CS5" s="1328"/>
      <c r="CT5" s="1328"/>
      <c r="CU5" s="1328"/>
      <c r="CV5" s="1328"/>
      <c r="CW5" s="1328"/>
      <c r="CX5" s="1328"/>
      <c r="CY5" s="1328"/>
      <c r="CZ5" s="1328"/>
      <c r="DA5" s="1328"/>
      <c r="DB5" s="1328"/>
      <c r="DC5" s="1328"/>
      <c r="DD5" s="1328"/>
      <c r="DE5" s="1328"/>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1328"/>
      <c r="B6" s="1328"/>
      <c r="C6" s="1328"/>
      <c r="D6" s="1328"/>
      <c r="E6" s="1328"/>
      <c r="F6" s="1328"/>
      <c r="G6" s="1328"/>
      <c r="H6" s="1328"/>
      <c r="I6" s="1328"/>
      <c r="J6" s="1328"/>
      <c r="K6" s="1328"/>
      <c r="L6" s="1328"/>
      <c r="M6" s="1328"/>
      <c r="N6" s="1328"/>
      <c r="O6" s="1328"/>
      <c r="P6" s="1328"/>
      <c r="Q6" s="1328"/>
      <c r="R6" s="1328"/>
      <c r="S6" s="1328"/>
      <c r="T6" s="1328"/>
      <c r="U6" s="1328"/>
      <c r="V6" s="1328"/>
      <c r="W6" s="1328"/>
      <c r="X6" s="1328"/>
      <c r="Y6" s="1328"/>
      <c r="Z6" s="1328"/>
      <c r="AA6" s="1328"/>
      <c r="AB6" s="1328"/>
      <c r="AC6" s="1328"/>
      <c r="AD6" s="1328"/>
      <c r="AE6" s="1328"/>
      <c r="AF6" s="1328"/>
      <c r="AG6" s="1328"/>
      <c r="AH6" s="1328"/>
      <c r="AI6" s="1328"/>
      <c r="AJ6" s="1328"/>
      <c r="AK6" s="1328"/>
      <c r="AL6" s="1328"/>
      <c r="AM6" s="1328"/>
      <c r="AN6" s="1328"/>
      <c r="AO6" s="1328"/>
      <c r="AP6" s="1328"/>
      <c r="AQ6" s="1328"/>
      <c r="AR6" s="1328"/>
      <c r="AS6" s="1328"/>
      <c r="AT6" s="1328"/>
      <c r="AU6" s="1328"/>
      <c r="AV6" s="1328"/>
      <c r="AW6" s="1328"/>
      <c r="AX6" s="1328"/>
      <c r="AY6" s="1328"/>
      <c r="AZ6" s="1328"/>
      <c r="BA6" s="1328"/>
      <c r="BB6" s="1328"/>
      <c r="BC6" s="1328"/>
      <c r="BD6" s="1328"/>
      <c r="BE6" s="1328"/>
      <c r="BF6" s="1328"/>
      <c r="BG6" s="1328"/>
      <c r="BH6" s="1328"/>
      <c r="BI6" s="1328"/>
      <c r="BJ6" s="1328"/>
      <c r="BK6" s="1328"/>
      <c r="BL6" s="1328"/>
      <c r="BM6" s="1328"/>
      <c r="BN6" s="1328"/>
      <c r="BO6" s="1328"/>
      <c r="BP6" s="1328"/>
      <c r="BQ6" s="1328"/>
      <c r="BR6" s="1328"/>
      <c r="BS6" s="1328"/>
      <c r="BT6" s="1328"/>
      <c r="BU6" s="1328"/>
      <c r="BV6" s="1328"/>
      <c r="BW6" s="1328"/>
      <c r="BX6" s="1328"/>
      <c r="BY6" s="1328"/>
      <c r="BZ6" s="1328"/>
      <c r="CA6" s="1328"/>
      <c r="CB6" s="1328"/>
      <c r="CC6" s="1328"/>
      <c r="CD6" s="1328"/>
      <c r="CE6" s="1328"/>
      <c r="CF6" s="1328"/>
      <c r="CG6" s="1328"/>
      <c r="CH6" s="1328"/>
      <c r="CI6" s="1328"/>
      <c r="CJ6" s="1328"/>
      <c r="CK6" s="1328"/>
      <c r="CL6" s="1328"/>
      <c r="CM6" s="1328"/>
      <c r="CN6" s="1328"/>
      <c r="CO6" s="1328"/>
      <c r="CP6" s="1328"/>
      <c r="CQ6" s="1328"/>
      <c r="CR6" s="1328"/>
      <c r="CS6" s="1328"/>
      <c r="CT6" s="1328"/>
      <c r="CU6" s="1328"/>
      <c r="CV6" s="1328"/>
      <c r="CW6" s="1328"/>
      <c r="CX6" s="1328"/>
      <c r="CY6" s="1328"/>
      <c r="CZ6" s="1328"/>
      <c r="DA6" s="1328"/>
      <c r="DB6" s="1328"/>
      <c r="DC6" s="1328"/>
      <c r="DD6" s="1328"/>
      <c r="DE6" s="1328"/>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1328"/>
      <c r="B7" s="1328"/>
      <c r="C7" s="1328"/>
      <c r="D7" s="1328"/>
      <c r="E7" s="1328"/>
      <c r="F7" s="1328"/>
      <c r="G7" s="1328"/>
      <c r="H7" s="1328"/>
      <c r="I7" s="1328"/>
      <c r="J7" s="1328"/>
      <c r="K7" s="1328"/>
      <c r="L7" s="1328"/>
      <c r="M7" s="1328"/>
      <c r="N7" s="1328"/>
      <c r="O7" s="1328"/>
      <c r="P7" s="1328"/>
      <c r="Q7" s="1328"/>
      <c r="R7" s="1328"/>
      <c r="S7" s="1328"/>
      <c r="T7" s="1328"/>
      <c r="U7" s="1328"/>
      <c r="V7" s="1328"/>
      <c r="W7" s="1328"/>
      <c r="X7" s="1328"/>
      <c r="Y7" s="1328"/>
      <c r="Z7" s="1328"/>
      <c r="AA7" s="1328"/>
      <c r="AB7" s="1328"/>
      <c r="AC7" s="1328"/>
      <c r="AD7" s="1328"/>
      <c r="AE7" s="1328"/>
      <c r="AF7" s="1328"/>
      <c r="AG7" s="1328"/>
      <c r="AH7" s="1328"/>
      <c r="AI7" s="1328"/>
      <c r="AJ7" s="1328"/>
      <c r="AK7" s="1328"/>
      <c r="AL7" s="1328"/>
      <c r="AM7" s="1328"/>
      <c r="AN7" s="1328"/>
      <c r="AO7" s="1328"/>
      <c r="AP7" s="1328"/>
      <c r="AQ7" s="1328"/>
      <c r="AR7" s="1328"/>
      <c r="AS7" s="1328"/>
      <c r="AT7" s="1328"/>
      <c r="AU7" s="1328"/>
      <c r="AV7" s="1328"/>
      <c r="AW7" s="1328"/>
      <c r="AX7" s="1328"/>
      <c r="AY7" s="1328"/>
      <c r="AZ7" s="1328"/>
      <c r="BA7" s="1328"/>
      <c r="BB7" s="1328"/>
      <c r="BC7" s="1328"/>
      <c r="BD7" s="1328"/>
      <c r="BE7" s="1328"/>
      <c r="BF7" s="1328"/>
      <c r="BG7" s="1328"/>
      <c r="BH7" s="1328"/>
      <c r="BI7" s="1328"/>
      <c r="BJ7" s="1328"/>
      <c r="BK7" s="1328"/>
      <c r="BL7" s="1328"/>
      <c r="BM7" s="1328"/>
      <c r="BN7" s="1328"/>
      <c r="BO7" s="1328"/>
      <c r="BP7" s="1328"/>
      <c r="BQ7" s="1328"/>
      <c r="BR7" s="1328"/>
      <c r="BS7" s="1328"/>
      <c r="BT7" s="1328"/>
      <c r="BU7" s="1328"/>
      <c r="BV7" s="1328"/>
      <c r="BW7" s="1328"/>
      <c r="BX7" s="1328"/>
      <c r="BY7" s="1328"/>
      <c r="BZ7" s="1328"/>
      <c r="CA7" s="1328"/>
      <c r="CB7" s="1328"/>
      <c r="CC7" s="1328"/>
      <c r="CD7" s="1328"/>
      <c r="CE7" s="1328"/>
      <c r="CF7" s="1328"/>
      <c r="CG7" s="1328"/>
      <c r="CH7" s="1328"/>
      <c r="CI7" s="1328"/>
      <c r="CJ7" s="1328"/>
      <c r="CK7" s="1328"/>
      <c r="CL7" s="1328"/>
      <c r="CM7" s="1328"/>
      <c r="CN7" s="1328"/>
      <c r="CO7" s="1328"/>
      <c r="CP7" s="1328"/>
      <c r="CQ7" s="1328"/>
      <c r="CR7" s="1328"/>
      <c r="CS7" s="1328"/>
      <c r="CT7" s="1328"/>
      <c r="CU7" s="1328"/>
      <c r="CV7" s="1328"/>
      <c r="CW7" s="1328"/>
      <c r="CX7" s="1328"/>
      <c r="CY7" s="1328"/>
      <c r="CZ7" s="1328"/>
      <c r="DA7" s="1328"/>
      <c r="DB7" s="1328"/>
      <c r="DC7" s="1328"/>
      <c r="DD7" s="1328"/>
      <c r="DE7" s="1328"/>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1328"/>
      <c r="B8" s="1328"/>
      <c r="C8" s="1328"/>
      <c r="D8" s="1328"/>
      <c r="E8" s="1328"/>
      <c r="F8" s="1328"/>
      <c r="G8" s="1328"/>
      <c r="H8" s="1328"/>
      <c r="I8" s="1328"/>
      <c r="J8" s="1328"/>
      <c r="K8" s="1328"/>
      <c r="L8" s="1328"/>
      <c r="M8" s="1328"/>
      <c r="N8" s="1328"/>
      <c r="O8" s="1328"/>
      <c r="P8" s="1328"/>
      <c r="Q8" s="1328"/>
      <c r="R8" s="1328"/>
      <c r="S8" s="1328"/>
      <c r="T8" s="1328"/>
      <c r="U8" s="1328"/>
      <c r="V8" s="1328"/>
      <c r="W8" s="1328"/>
      <c r="X8" s="1328"/>
      <c r="Y8" s="1328"/>
      <c r="Z8" s="1328"/>
      <c r="AA8" s="1328"/>
      <c r="AB8" s="1328"/>
      <c r="AC8" s="1328"/>
      <c r="AD8" s="1328"/>
      <c r="AE8" s="1328"/>
      <c r="AF8" s="1328"/>
      <c r="AG8" s="1328"/>
      <c r="AH8" s="1328"/>
      <c r="AI8" s="1328"/>
      <c r="AJ8" s="1328"/>
      <c r="AK8" s="1328"/>
      <c r="AL8" s="1328"/>
      <c r="AM8" s="1328"/>
      <c r="AN8" s="1328"/>
      <c r="AO8" s="1328"/>
      <c r="AP8" s="1328"/>
      <c r="AQ8" s="1328"/>
      <c r="AR8" s="1328"/>
      <c r="AS8" s="1328"/>
      <c r="AT8" s="1328"/>
      <c r="AU8" s="1328"/>
      <c r="AV8" s="1328"/>
      <c r="AW8" s="1328"/>
      <c r="AX8" s="1328"/>
      <c r="AY8" s="1328"/>
      <c r="AZ8" s="1328"/>
      <c r="BA8" s="1328"/>
      <c r="BB8" s="1328"/>
      <c r="BC8" s="1328"/>
      <c r="BD8" s="1328"/>
      <c r="BE8" s="1328"/>
      <c r="BF8" s="1328"/>
      <c r="BG8" s="1328"/>
      <c r="BH8" s="1328"/>
      <c r="BI8" s="1328"/>
      <c r="BJ8" s="1328"/>
      <c r="BK8" s="1328"/>
      <c r="BL8" s="1328"/>
      <c r="BM8" s="1328"/>
      <c r="BN8" s="1328"/>
      <c r="BO8" s="1328"/>
      <c r="BP8" s="1328"/>
      <c r="BQ8" s="1328"/>
      <c r="BR8" s="1328"/>
      <c r="BS8" s="1328"/>
      <c r="BT8" s="1328"/>
      <c r="BU8" s="1328"/>
      <c r="BV8" s="1328"/>
      <c r="BW8" s="1328"/>
      <c r="BX8" s="1328"/>
      <c r="BY8" s="1328"/>
      <c r="BZ8" s="1328"/>
      <c r="CA8" s="1328"/>
      <c r="CB8" s="1328"/>
      <c r="CC8" s="1328"/>
      <c r="CD8" s="1328"/>
      <c r="CE8" s="1328"/>
      <c r="CF8" s="1328"/>
      <c r="CG8" s="1328"/>
      <c r="CH8" s="1328"/>
      <c r="CI8" s="1328"/>
      <c r="CJ8" s="1328"/>
      <c r="CK8" s="1328"/>
      <c r="CL8" s="1328"/>
      <c r="CM8" s="1328"/>
      <c r="CN8" s="1328"/>
      <c r="CO8" s="1328"/>
      <c r="CP8" s="1328"/>
      <c r="CQ8" s="1328"/>
      <c r="CR8" s="1328"/>
      <c r="CS8" s="1328"/>
      <c r="CT8" s="1328"/>
      <c r="CU8" s="1328"/>
      <c r="CV8" s="1328"/>
      <c r="CW8" s="1328"/>
      <c r="CX8" s="1328"/>
      <c r="CY8" s="1328"/>
      <c r="CZ8" s="1328"/>
      <c r="DA8" s="1328"/>
      <c r="DB8" s="1328"/>
      <c r="DC8" s="1328"/>
      <c r="DD8" s="1328"/>
      <c r="DE8" s="1328"/>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1328"/>
      <c r="B9" s="1328"/>
      <c r="C9" s="1328"/>
      <c r="D9" s="1328"/>
      <c r="E9" s="1328"/>
      <c r="F9" s="1328"/>
      <c r="G9" s="1328"/>
      <c r="H9" s="1328"/>
      <c r="I9" s="1328"/>
      <c r="J9" s="1328"/>
      <c r="K9" s="1328"/>
      <c r="L9" s="1328"/>
      <c r="M9" s="1328"/>
      <c r="N9" s="1328"/>
      <c r="O9" s="1328"/>
      <c r="P9" s="1328"/>
      <c r="Q9" s="1328"/>
      <c r="R9" s="1328"/>
      <c r="S9" s="1328"/>
      <c r="T9" s="1328"/>
      <c r="U9" s="1328"/>
      <c r="V9" s="1328"/>
      <c r="W9" s="1328"/>
      <c r="X9" s="1328"/>
      <c r="Y9" s="1328"/>
      <c r="Z9" s="1328"/>
      <c r="AA9" s="1328"/>
      <c r="AB9" s="1328"/>
      <c r="AC9" s="1328"/>
      <c r="AD9" s="1328"/>
      <c r="AE9" s="1328"/>
      <c r="AF9" s="1328"/>
      <c r="AG9" s="1328"/>
      <c r="AH9" s="1328"/>
      <c r="AI9" s="1328"/>
      <c r="AJ9" s="1328"/>
      <c r="AK9" s="1328"/>
      <c r="AL9" s="1328"/>
      <c r="AM9" s="1328"/>
      <c r="AN9" s="1328"/>
      <c r="AO9" s="1328"/>
      <c r="AP9" s="1328"/>
      <c r="AQ9" s="1328"/>
      <c r="AR9" s="1328"/>
      <c r="AS9" s="1328"/>
      <c r="AT9" s="1328"/>
      <c r="AU9" s="1328"/>
      <c r="AV9" s="1328"/>
      <c r="AW9" s="1328"/>
      <c r="AX9" s="1328"/>
      <c r="AY9" s="1328"/>
      <c r="AZ9" s="1328"/>
      <c r="BA9" s="1328"/>
      <c r="BB9" s="1328"/>
      <c r="BC9" s="1328"/>
      <c r="BD9" s="1328"/>
      <c r="BE9" s="1328"/>
      <c r="BF9" s="1328"/>
      <c r="BG9" s="1328"/>
      <c r="BH9" s="1328"/>
      <c r="BI9" s="1328"/>
      <c r="BJ9" s="1328"/>
      <c r="BK9" s="1328"/>
      <c r="BL9" s="1328"/>
      <c r="BM9" s="1328"/>
      <c r="BN9" s="1328"/>
      <c r="BO9" s="1328"/>
      <c r="BP9" s="1328"/>
      <c r="BQ9" s="1328"/>
      <c r="BR9" s="1328"/>
      <c r="BS9" s="1328"/>
      <c r="BT9" s="1328"/>
      <c r="BU9" s="1328"/>
      <c r="BV9" s="1328"/>
      <c r="BW9" s="1328"/>
      <c r="BX9" s="1328"/>
      <c r="BY9" s="1328"/>
      <c r="BZ9" s="1328"/>
      <c r="CA9" s="1328"/>
      <c r="CB9" s="1328"/>
      <c r="CC9" s="1328"/>
      <c r="CD9" s="1328"/>
      <c r="CE9" s="1328"/>
      <c r="CF9" s="1328"/>
      <c r="CG9" s="1328"/>
      <c r="CH9" s="1328"/>
      <c r="CI9" s="1328"/>
      <c r="CJ9" s="1328"/>
      <c r="CK9" s="1328"/>
      <c r="CL9" s="1328"/>
      <c r="CM9" s="1328"/>
      <c r="CN9" s="1328"/>
      <c r="CO9" s="1328"/>
      <c r="CP9" s="1328"/>
      <c r="CQ9" s="1328"/>
      <c r="CR9" s="1328"/>
      <c r="CS9" s="1328"/>
      <c r="CT9" s="1328"/>
      <c r="CU9" s="1328"/>
      <c r="CV9" s="1328"/>
      <c r="CW9" s="1328"/>
      <c r="CX9" s="1328"/>
      <c r="CY9" s="1328"/>
      <c r="CZ9" s="1328"/>
      <c r="DA9" s="1328"/>
      <c r="DB9" s="1328"/>
      <c r="DC9" s="1328"/>
      <c r="DD9" s="1328"/>
      <c r="DE9" s="1328"/>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1328"/>
      <c r="B10" s="1328"/>
      <c r="C10" s="1328"/>
      <c r="D10" s="1328"/>
      <c r="E10" s="1328"/>
      <c r="F10" s="1328"/>
      <c r="G10" s="1328"/>
      <c r="H10" s="1328"/>
      <c r="I10" s="1328"/>
      <c r="J10" s="1328"/>
      <c r="K10" s="1328"/>
      <c r="L10" s="1328"/>
      <c r="M10" s="1328"/>
      <c r="N10" s="1328"/>
      <c r="O10" s="1328"/>
      <c r="P10" s="1328"/>
      <c r="Q10" s="1328"/>
      <c r="R10" s="1328"/>
      <c r="S10" s="1328"/>
      <c r="T10" s="1328"/>
      <c r="U10" s="1328"/>
      <c r="V10" s="1328"/>
      <c r="W10" s="1328"/>
      <c r="X10" s="1328"/>
      <c r="Y10" s="1328"/>
      <c r="Z10" s="1328"/>
      <c r="AA10" s="1328"/>
      <c r="AB10" s="1328"/>
      <c r="AC10" s="1328"/>
      <c r="AD10" s="1328"/>
      <c r="AE10" s="1328"/>
      <c r="AF10" s="1328"/>
      <c r="AG10" s="1328"/>
      <c r="AH10" s="1328"/>
      <c r="AI10" s="1328"/>
      <c r="AJ10" s="1328"/>
      <c r="AK10" s="1328"/>
      <c r="AL10" s="1328"/>
      <c r="AM10" s="1328"/>
      <c r="AN10" s="1328"/>
      <c r="AO10" s="1328"/>
      <c r="AP10" s="1328"/>
      <c r="AQ10" s="1328"/>
      <c r="AR10" s="1328"/>
      <c r="AS10" s="1328"/>
      <c r="AT10" s="1328"/>
      <c r="AU10" s="1328"/>
      <c r="AV10" s="1328"/>
      <c r="AW10" s="1328"/>
      <c r="AX10" s="1328"/>
      <c r="AY10" s="1328"/>
      <c r="AZ10" s="1328"/>
      <c r="BA10" s="1328"/>
      <c r="BB10" s="1328"/>
      <c r="BC10" s="1328"/>
      <c r="BD10" s="1328"/>
      <c r="BE10" s="1328"/>
      <c r="BF10" s="1328"/>
      <c r="BG10" s="1328"/>
      <c r="BH10" s="1328"/>
      <c r="BI10" s="1328"/>
      <c r="BJ10" s="1328"/>
      <c r="BK10" s="1328"/>
      <c r="BL10" s="1328"/>
      <c r="BM10" s="1328"/>
      <c r="BN10" s="1328"/>
      <c r="BO10" s="1328"/>
      <c r="BP10" s="1328"/>
      <c r="BQ10" s="1328"/>
      <c r="BR10" s="1328"/>
      <c r="BS10" s="1328"/>
      <c r="BT10" s="1328"/>
      <c r="BU10" s="1328"/>
      <c r="BV10" s="1328"/>
      <c r="BW10" s="1328"/>
      <c r="BX10" s="1328"/>
      <c r="BY10" s="1328"/>
      <c r="BZ10" s="1328"/>
      <c r="CA10" s="1328"/>
      <c r="CB10" s="1328"/>
      <c r="CC10" s="1328"/>
      <c r="CD10" s="1328"/>
      <c r="CE10" s="1328"/>
      <c r="CF10" s="1328"/>
      <c r="CG10" s="1328"/>
      <c r="CH10" s="1328"/>
      <c r="CI10" s="1328"/>
      <c r="CJ10" s="1328"/>
      <c r="CK10" s="1328"/>
      <c r="CL10" s="1328"/>
      <c r="CM10" s="1328"/>
      <c r="CN10" s="1328"/>
      <c r="CO10" s="1328"/>
      <c r="CP10" s="1328"/>
      <c r="CQ10" s="1328"/>
      <c r="CR10" s="1328"/>
      <c r="CS10" s="1328"/>
      <c r="CT10" s="1328"/>
      <c r="CU10" s="1328"/>
      <c r="CV10" s="1328"/>
      <c r="CW10" s="1328"/>
      <c r="CX10" s="1328"/>
      <c r="CY10" s="1328"/>
      <c r="CZ10" s="1328"/>
      <c r="DA10" s="1328"/>
      <c r="DB10" s="1328"/>
      <c r="DC10" s="1328"/>
      <c r="DD10" s="1328"/>
      <c r="DE10" s="1328"/>
      <c r="DF10" s="292"/>
      <c r="DG10" s="292"/>
      <c r="DH10" s="292"/>
      <c r="DI10" s="292"/>
      <c r="DJ10" s="292"/>
      <c r="DK10" s="292"/>
      <c r="DL10" s="292"/>
      <c r="DM10" s="292"/>
      <c r="DN10" s="292"/>
      <c r="DO10" s="292"/>
      <c r="DP10" s="292"/>
      <c r="DQ10" s="292"/>
      <c r="DR10" s="292"/>
      <c r="DS10" s="292"/>
      <c r="DT10" s="292"/>
      <c r="DU10" s="292"/>
      <c r="DV10" s="292"/>
      <c r="DW10" s="292"/>
      <c r="EM10" s="291" t="s">
        <v>624</v>
      </c>
    </row>
    <row r="11" spans="1:143" s="291" customFormat="1" ht="13.5" x14ac:dyDescent="0.15">
      <c r="A11" s="1328"/>
      <c r="B11" s="1328"/>
      <c r="C11" s="1328"/>
      <c r="D11" s="1328"/>
      <c r="E11" s="1328"/>
      <c r="F11" s="1328"/>
      <c r="G11" s="1328"/>
      <c r="H11" s="1328"/>
      <c r="I11" s="1328"/>
      <c r="J11" s="1328"/>
      <c r="K11" s="1328"/>
      <c r="L11" s="1328"/>
      <c r="M11" s="1328"/>
      <c r="N11" s="1328"/>
      <c r="O11" s="1328"/>
      <c r="P11" s="1328"/>
      <c r="Q11" s="1328"/>
      <c r="R11" s="1328"/>
      <c r="S11" s="1328"/>
      <c r="T11" s="1328"/>
      <c r="U11" s="1328"/>
      <c r="V11" s="1328"/>
      <c r="W11" s="1328"/>
      <c r="X11" s="1328"/>
      <c r="Y11" s="1328"/>
      <c r="Z11" s="1328"/>
      <c r="AA11" s="1328"/>
      <c r="AB11" s="1328"/>
      <c r="AC11" s="1328"/>
      <c r="AD11" s="1328"/>
      <c r="AE11" s="1328"/>
      <c r="AF11" s="1328"/>
      <c r="AG11" s="1328"/>
      <c r="AH11" s="1328"/>
      <c r="AI11" s="1328"/>
      <c r="AJ11" s="1328"/>
      <c r="AK11" s="1328"/>
      <c r="AL11" s="1328"/>
      <c r="AM11" s="1328"/>
      <c r="AN11" s="1328"/>
      <c r="AO11" s="1328"/>
      <c r="AP11" s="1328"/>
      <c r="AQ11" s="1328"/>
      <c r="AR11" s="1328"/>
      <c r="AS11" s="1328"/>
      <c r="AT11" s="1328"/>
      <c r="AU11" s="1328"/>
      <c r="AV11" s="1328"/>
      <c r="AW11" s="1328"/>
      <c r="AX11" s="1328"/>
      <c r="AY11" s="1328"/>
      <c r="AZ11" s="1328"/>
      <c r="BA11" s="1328"/>
      <c r="BB11" s="1328"/>
      <c r="BC11" s="1328"/>
      <c r="BD11" s="1328"/>
      <c r="BE11" s="1328"/>
      <c r="BF11" s="1328"/>
      <c r="BG11" s="1328"/>
      <c r="BH11" s="1328"/>
      <c r="BI11" s="1328"/>
      <c r="BJ11" s="1328"/>
      <c r="BK11" s="1328"/>
      <c r="BL11" s="1328"/>
      <c r="BM11" s="1328"/>
      <c r="BN11" s="1328"/>
      <c r="BO11" s="1328"/>
      <c r="BP11" s="1328"/>
      <c r="BQ11" s="1328"/>
      <c r="BR11" s="1328"/>
      <c r="BS11" s="1328"/>
      <c r="BT11" s="1328"/>
      <c r="BU11" s="1328"/>
      <c r="BV11" s="1328"/>
      <c r="BW11" s="1328"/>
      <c r="BX11" s="1328"/>
      <c r="BY11" s="1328"/>
      <c r="BZ11" s="1328"/>
      <c r="CA11" s="1328"/>
      <c r="CB11" s="1328"/>
      <c r="CC11" s="1328"/>
      <c r="CD11" s="1328"/>
      <c r="CE11" s="1328"/>
      <c r="CF11" s="1328"/>
      <c r="CG11" s="1328"/>
      <c r="CH11" s="1328"/>
      <c r="CI11" s="1328"/>
      <c r="CJ11" s="1328"/>
      <c r="CK11" s="1328"/>
      <c r="CL11" s="1328"/>
      <c r="CM11" s="1328"/>
      <c r="CN11" s="1328"/>
      <c r="CO11" s="1328"/>
      <c r="CP11" s="1328"/>
      <c r="CQ11" s="1328"/>
      <c r="CR11" s="1328"/>
      <c r="CS11" s="1328"/>
      <c r="CT11" s="1328"/>
      <c r="CU11" s="1328"/>
      <c r="CV11" s="1328"/>
      <c r="CW11" s="1328"/>
      <c r="CX11" s="1328"/>
      <c r="CY11" s="1328"/>
      <c r="CZ11" s="1328"/>
      <c r="DA11" s="1328"/>
      <c r="DB11" s="1328"/>
      <c r="DC11" s="1328"/>
      <c r="DD11" s="1328"/>
      <c r="DE11" s="1328"/>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1328"/>
      <c r="B12" s="1328"/>
      <c r="C12" s="1328"/>
      <c r="D12" s="1328"/>
      <c r="E12" s="1328"/>
      <c r="F12" s="1328"/>
      <c r="G12" s="1328"/>
      <c r="H12" s="1328"/>
      <c r="I12" s="1328"/>
      <c r="J12" s="1328"/>
      <c r="K12" s="1328"/>
      <c r="L12" s="1328"/>
      <c r="M12" s="1328"/>
      <c r="N12" s="1328"/>
      <c r="O12" s="1328"/>
      <c r="P12" s="1328"/>
      <c r="Q12" s="1328"/>
      <c r="R12" s="1328"/>
      <c r="S12" s="1328"/>
      <c r="T12" s="1328"/>
      <c r="U12" s="1328"/>
      <c r="V12" s="1328"/>
      <c r="W12" s="1328"/>
      <c r="X12" s="1328"/>
      <c r="Y12" s="1328"/>
      <c r="Z12" s="1328"/>
      <c r="AA12" s="1328"/>
      <c r="AB12" s="1328"/>
      <c r="AC12" s="1328"/>
      <c r="AD12" s="1328"/>
      <c r="AE12" s="1328"/>
      <c r="AF12" s="1328"/>
      <c r="AG12" s="1328"/>
      <c r="AH12" s="1328"/>
      <c r="AI12" s="1328"/>
      <c r="AJ12" s="1328"/>
      <c r="AK12" s="1328"/>
      <c r="AL12" s="1328"/>
      <c r="AM12" s="1328"/>
      <c r="AN12" s="1328"/>
      <c r="AO12" s="1328"/>
      <c r="AP12" s="1328"/>
      <c r="AQ12" s="1328"/>
      <c r="AR12" s="1328"/>
      <c r="AS12" s="1328"/>
      <c r="AT12" s="1328"/>
      <c r="AU12" s="1328"/>
      <c r="AV12" s="1328"/>
      <c r="AW12" s="1328"/>
      <c r="AX12" s="1328"/>
      <c r="AY12" s="1328"/>
      <c r="AZ12" s="1328"/>
      <c r="BA12" s="1328"/>
      <c r="BB12" s="1328"/>
      <c r="BC12" s="1328"/>
      <c r="BD12" s="1328"/>
      <c r="BE12" s="1328"/>
      <c r="BF12" s="1328"/>
      <c r="BG12" s="1328"/>
      <c r="BH12" s="1328"/>
      <c r="BI12" s="1328"/>
      <c r="BJ12" s="1328"/>
      <c r="BK12" s="1328"/>
      <c r="BL12" s="1328"/>
      <c r="BM12" s="1328"/>
      <c r="BN12" s="1328"/>
      <c r="BO12" s="1328"/>
      <c r="BP12" s="1328"/>
      <c r="BQ12" s="1328"/>
      <c r="BR12" s="1328"/>
      <c r="BS12" s="1328"/>
      <c r="BT12" s="1328"/>
      <c r="BU12" s="1328"/>
      <c r="BV12" s="1328"/>
      <c r="BW12" s="1328"/>
      <c r="BX12" s="1328"/>
      <c r="BY12" s="1328"/>
      <c r="BZ12" s="1328"/>
      <c r="CA12" s="1328"/>
      <c r="CB12" s="1328"/>
      <c r="CC12" s="1328"/>
      <c r="CD12" s="1328"/>
      <c r="CE12" s="1328"/>
      <c r="CF12" s="1328"/>
      <c r="CG12" s="1328"/>
      <c r="CH12" s="1328"/>
      <c r="CI12" s="1328"/>
      <c r="CJ12" s="1328"/>
      <c r="CK12" s="1328"/>
      <c r="CL12" s="1328"/>
      <c r="CM12" s="1328"/>
      <c r="CN12" s="1328"/>
      <c r="CO12" s="1328"/>
      <c r="CP12" s="1328"/>
      <c r="CQ12" s="1328"/>
      <c r="CR12" s="1328"/>
      <c r="CS12" s="1328"/>
      <c r="CT12" s="1328"/>
      <c r="CU12" s="1328"/>
      <c r="CV12" s="1328"/>
      <c r="CW12" s="1328"/>
      <c r="CX12" s="1328"/>
      <c r="CY12" s="1328"/>
      <c r="CZ12" s="1328"/>
      <c r="DA12" s="1328"/>
      <c r="DB12" s="1328"/>
      <c r="DC12" s="1328"/>
      <c r="DD12" s="1328"/>
      <c r="DE12" s="1328"/>
      <c r="DF12" s="292"/>
      <c r="DG12" s="292"/>
      <c r="DH12" s="292"/>
      <c r="DI12" s="292"/>
      <c r="DJ12" s="292"/>
      <c r="DK12" s="292"/>
      <c r="DL12" s="292"/>
      <c r="DM12" s="292"/>
      <c r="DN12" s="292"/>
      <c r="DO12" s="292"/>
      <c r="DP12" s="292"/>
      <c r="DQ12" s="292"/>
      <c r="DR12" s="292"/>
      <c r="DS12" s="292"/>
      <c r="DT12" s="292"/>
      <c r="DU12" s="292"/>
      <c r="DV12" s="292"/>
      <c r="DW12" s="292"/>
      <c r="EM12" s="291" t="s">
        <v>624</v>
      </c>
    </row>
    <row r="13" spans="1:143" s="291" customFormat="1" ht="13.5" x14ac:dyDescent="0.15">
      <c r="A13" s="1328"/>
      <c r="B13" s="1328"/>
      <c r="C13" s="1328"/>
      <c r="D13" s="1328"/>
      <c r="E13" s="1328"/>
      <c r="F13" s="1328"/>
      <c r="G13" s="1328"/>
      <c r="H13" s="1328"/>
      <c r="I13" s="1328"/>
      <c r="J13" s="1328"/>
      <c r="K13" s="1328"/>
      <c r="L13" s="1328"/>
      <c r="M13" s="1328"/>
      <c r="N13" s="1328"/>
      <c r="O13" s="1328"/>
      <c r="P13" s="1328"/>
      <c r="Q13" s="1328"/>
      <c r="R13" s="1328"/>
      <c r="S13" s="1328"/>
      <c r="T13" s="1328"/>
      <c r="U13" s="1328"/>
      <c r="V13" s="1328"/>
      <c r="W13" s="1328"/>
      <c r="X13" s="1328"/>
      <c r="Y13" s="1328"/>
      <c r="Z13" s="1328"/>
      <c r="AA13" s="1328"/>
      <c r="AB13" s="1328"/>
      <c r="AC13" s="1328"/>
      <c r="AD13" s="1328"/>
      <c r="AE13" s="1328"/>
      <c r="AF13" s="1328"/>
      <c r="AG13" s="1328"/>
      <c r="AH13" s="1328"/>
      <c r="AI13" s="1328"/>
      <c r="AJ13" s="1328"/>
      <c r="AK13" s="1328"/>
      <c r="AL13" s="1328"/>
      <c r="AM13" s="1328"/>
      <c r="AN13" s="1328"/>
      <c r="AO13" s="1328"/>
      <c r="AP13" s="1328"/>
      <c r="AQ13" s="1328"/>
      <c r="AR13" s="1328"/>
      <c r="AS13" s="1328"/>
      <c r="AT13" s="1328"/>
      <c r="AU13" s="1328"/>
      <c r="AV13" s="1328"/>
      <c r="AW13" s="1328"/>
      <c r="AX13" s="1328"/>
      <c r="AY13" s="1328"/>
      <c r="AZ13" s="1328"/>
      <c r="BA13" s="1328"/>
      <c r="BB13" s="1328"/>
      <c r="BC13" s="1328"/>
      <c r="BD13" s="1328"/>
      <c r="BE13" s="1328"/>
      <c r="BF13" s="1328"/>
      <c r="BG13" s="1328"/>
      <c r="BH13" s="1328"/>
      <c r="BI13" s="1328"/>
      <c r="BJ13" s="1328"/>
      <c r="BK13" s="1328"/>
      <c r="BL13" s="1328"/>
      <c r="BM13" s="1328"/>
      <c r="BN13" s="1328"/>
      <c r="BO13" s="1328"/>
      <c r="BP13" s="1328"/>
      <c r="BQ13" s="1328"/>
      <c r="BR13" s="1328"/>
      <c r="BS13" s="1328"/>
      <c r="BT13" s="1328"/>
      <c r="BU13" s="1328"/>
      <c r="BV13" s="1328"/>
      <c r="BW13" s="1328"/>
      <c r="BX13" s="1328"/>
      <c r="BY13" s="1328"/>
      <c r="BZ13" s="1328"/>
      <c r="CA13" s="1328"/>
      <c r="CB13" s="1328"/>
      <c r="CC13" s="1328"/>
      <c r="CD13" s="1328"/>
      <c r="CE13" s="1328"/>
      <c r="CF13" s="1328"/>
      <c r="CG13" s="1328"/>
      <c r="CH13" s="1328"/>
      <c r="CI13" s="1328"/>
      <c r="CJ13" s="1328"/>
      <c r="CK13" s="1328"/>
      <c r="CL13" s="1328"/>
      <c r="CM13" s="1328"/>
      <c r="CN13" s="1328"/>
      <c r="CO13" s="1328"/>
      <c r="CP13" s="1328"/>
      <c r="CQ13" s="1328"/>
      <c r="CR13" s="1328"/>
      <c r="CS13" s="1328"/>
      <c r="CT13" s="1328"/>
      <c r="CU13" s="1328"/>
      <c r="CV13" s="1328"/>
      <c r="CW13" s="1328"/>
      <c r="CX13" s="1328"/>
      <c r="CY13" s="1328"/>
      <c r="CZ13" s="1328"/>
      <c r="DA13" s="1328"/>
      <c r="DB13" s="1328"/>
      <c r="DC13" s="1328"/>
      <c r="DD13" s="1328"/>
      <c r="DE13" s="1328"/>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1328"/>
      <c r="B14" s="1328"/>
      <c r="C14" s="1328"/>
      <c r="D14" s="1328"/>
      <c r="E14" s="1328"/>
      <c r="F14" s="1328"/>
      <c r="G14" s="1328"/>
      <c r="H14" s="1328"/>
      <c r="I14" s="1328"/>
      <c r="J14" s="1328"/>
      <c r="K14" s="1328"/>
      <c r="L14" s="1328"/>
      <c r="M14" s="1328"/>
      <c r="N14" s="1328"/>
      <c r="O14" s="1328"/>
      <c r="P14" s="1328"/>
      <c r="Q14" s="1328"/>
      <c r="R14" s="1328"/>
      <c r="S14" s="1328"/>
      <c r="T14" s="1328"/>
      <c r="U14" s="1328"/>
      <c r="V14" s="1328"/>
      <c r="W14" s="1328"/>
      <c r="X14" s="1328"/>
      <c r="Y14" s="1328"/>
      <c r="Z14" s="1328"/>
      <c r="AA14" s="1328"/>
      <c r="AB14" s="1328"/>
      <c r="AC14" s="1328"/>
      <c r="AD14" s="1328"/>
      <c r="AE14" s="1328"/>
      <c r="AF14" s="1328"/>
      <c r="AG14" s="1328"/>
      <c r="AH14" s="1328"/>
      <c r="AI14" s="1328"/>
      <c r="AJ14" s="1328"/>
      <c r="AK14" s="1328"/>
      <c r="AL14" s="1328"/>
      <c r="AM14" s="1328"/>
      <c r="AN14" s="1328"/>
      <c r="AO14" s="1328"/>
      <c r="AP14" s="1328"/>
      <c r="AQ14" s="1328"/>
      <c r="AR14" s="1328"/>
      <c r="AS14" s="1328"/>
      <c r="AT14" s="1328"/>
      <c r="AU14" s="1328"/>
      <c r="AV14" s="1328"/>
      <c r="AW14" s="1328"/>
      <c r="AX14" s="1328"/>
      <c r="AY14" s="1328"/>
      <c r="AZ14" s="1328"/>
      <c r="BA14" s="1328"/>
      <c r="BB14" s="1328"/>
      <c r="BC14" s="1328"/>
      <c r="BD14" s="1328"/>
      <c r="BE14" s="1328"/>
      <c r="BF14" s="1328"/>
      <c r="BG14" s="1328"/>
      <c r="BH14" s="1328"/>
      <c r="BI14" s="1328"/>
      <c r="BJ14" s="1328"/>
      <c r="BK14" s="1328"/>
      <c r="BL14" s="1328"/>
      <c r="BM14" s="1328"/>
      <c r="BN14" s="1328"/>
      <c r="BO14" s="1328"/>
      <c r="BP14" s="1328"/>
      <c r="BQ14" s="1328"/>
      <c r="BR14" s="1328"/>
      <c r="BS14" s="1328"/>
      <c r="BT14" s="1328"/>
      <c r="BU14" s="1328"/>
      <c r="BV14" s="1328"/>
      <c r="BW14" s="1328"/>
      <c r="BX14" s="1328"/>
      <c r="BY14" s="1328"/>
      <c r="BZ14" s="1328"/>
      <c r="CA14" s="1328"/>
      <c r="CB14" s="1328"/>
      <c r="CC14" s="1328"/>
      <c r="CD14" s="1328"/>
      <c r="CE14" s="1328"/>
      <c r="CF14" s="1328"/>
      <c r="CG14" s="1328"/>
      <c r="CH14" s="1328"/>
      <c r="CI14" s="1328"/>
      <c r="CJ14" s="1328"/>
      <c r="CK14" s="1328"/>
      <c r="CL14" s="1328"/>
      <c r="CM14" s="1328"/>
      <c r="CN14" s="1328"/>
      <c r="CO14" s="1328"/>
      <c r="CP14" s="1328"/>
      <c r="CQ14" s="1328"/>
      <c r="CR14" s="1328"/>
      <c r="CS14" s="1328"/>
      <c r="CT14" s="1328"/>
      <c r="CU14" s="1328"/>
      <c r="CV14" s="1328"/>
      <c r="CW14" s="1328"/>
      <c r="CX14" s="1328"/>
      <c r="CY14" s="1328"/>
      <c r="CZ14" s="1328"/>
      <c r="DA14" s="1328"/>
      <c r="DB14" s="1328"/>
      <c r="DC14" s="1328"/>
      <c r="DD14" s="1328"/>
      <c r="DE14" s="1328"/>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1271"/>
      <c r="B15" s="1328"/>
      <c r="C15" s="1328"/>
      <c r="D15" s="1328"/>
      <c r="E15" s="1328"/>
      <c r="F15" s="1328"/>
      <c r="G15" s="1328"/>
      <c r="H15" s="1328"/>
      <c r="I15" s="1328"/>
      <c r="J15" s="1328"/>
      <c r="K15" s="1328"/>
      <c r="L15" s="1328"/>
      <c r="M15" s="1328"/>
      <c r="N15" s="1328"/>
      <c r="O15" s="1328"/>
      <c r="P15" s="1328"/>
      <c r="Q15" s="1328"/>
      <c r="R15" s="1328"/>
      <c r="S15" s="1328"/>
      <c r="T15" s="1328"/>
      <c r="U15" s="1328"/>
      <c r="V15" s="1328"/>
      <c r="W15" s="1328"/>
      <c r="X15" s="1328"/>
      <c r="Y15" s="1328"/>
      <c r="Z15" s="1328"/>
      <c r="AA15" s="1328"/>
      <c r="AB15" s="1328"/>
      <c r="AC15" s="1328"/>
      <c r="AD15" s="1328"/>
      <c r="AE15" s="1328"/>
      <c r="AF15" s="1328"/>
      <c r="AG15" s="1328"/>
      <c r="AH15" s="1328"/>
      <c r="AI15" s="1328"/>
      <c r="AJ15" s="1328"/>
      <c r="AK15" s="1328"/>
      <c r="AL15" s="1328"/>
      <c r="AM15" s="1328"/>
      <c r="AN15" s="1328"/>
      <c r="AO15" s="1328"/>
      <c r="AP15" s="1328"/>
      <c r="AQ15" s="1328"/>
      <c r="AR15" s="1328"/>
      <c r="AS15" s="1328"/>
      <c r="AT15" s="1328"/>
      <c r="AU15" s="1328"/>
      <c r="AV15" s="1328"/>
      <c r="AW15" s="1328"/>
      <c r="AX15" s="1328"/>
      <c r="AY15" s="1328"/>
      <c r="AZ15" s="1328"/>
      <c r="BA15" s="1328"/>
      <c r="BB15" s="1328"/>
      <c r="BC15" s="1328"/>
      <c r="BD15" s="1328"/>
      <c r="BE15" s="1328"/>
      <c r="BF15" s="1328"/>
      <c r="BG15" s="1328"/>
      <c r="BH15" s="1328"/>
      <c r="BI15" s="1328"/>
      <c r="BJ15" s="1328"/>
      <c r="BK15" s="1328"/>
      <c r="BL15" s="1328"/>
      <c r="BM15" s="1328"/>
      <c r="BN15" s="1328"/>
      <c r="BO15" s="1328"/>
      <c r="BP15" s="1328"/>
      <c r="BQ15" s="1328"/>
      <c r="BR15" s="1328"/>
      <c r="BS15" s="1328"/>
      <c r="BT15" s="1328"/>
      <c r="BU15" s="1328"/>
      <c r="BV15" s="1328"/>
      <c r="BW15" s="1328"/>
      <c r="BX15" s="1328"/>
      <c r="BY15" s="1328"/>
      <c r="BZ15" s="1328"/>
      <c r="CA15" s="1328"/>
      <c r="CB15" s="1328"/>
      <c r="CC15" s="1328"/>
      <c r="CD15" s="1328"/>
      <c r="CE15" s="1328"/>
      <c r="CF15" s="1328"/>
      <c r="CG15" s="1328"/>
      <c r="CH15" s="1328"/>
      <c r="CI15" s="1328"/>
      <c r="CJ15" s="1328"/>
      <c r="CK15" s="1328"/>
      <c r="CL15" s="1328"/>
      <c r="CM15" s="1328"/>
      <c r="CN15" s="1328"/>
      <c r="CO15" s="1328"/>
      <c r="CP15" s="1328"/>
      <c r="CQ15" s="1328"/>
      <c r="CR15" s="1328"/>
      <c r="CS15" s="1328"/>
      <c r="CT15" s="1328"/>
      <c r="CU15" s="1328"/>
      <c r="CV15" s="1328"/>
      <c r="CW15" s="1328"/>
      <c r="CX15" s="1328"/>
      <c r="CY15" s="1328"/>
      <c r="CZ15" s="1328"/>
      <c r="DA15" s="1328"/>
      <c r="DB15" s="1328"/>
      <c r="DC15" s="1328"/>
      <c r="DD15" s="1328"/>
      <c r="DE15" s="1328"/>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1271"/>
      <c r="B16" s="1328"/>
      <c r="C16" s="1328"/>
      <c r="D16" s="1328"/>
      <c r="E16" s="1328"/>
      <c r="F16" s="1328"/>
      <c r="G16" s="1328"/>
      <c r="H16" s="1328"/>
      <c r="I16" s="1328"/>
      <c r="J16" s="1328"/>
      <c r="K16" s="1328"/>
      <c r="L16" s="1328"/>
      <c r="M16" s="1328"/>
      <c r="N16" s="1328"/>
      <c r="O16" s="1328"/>
      <c r="P16" s="1328"/>
      <c r="Q16" s="1328"/>
      <c r="R16" s="1328"/>
      <c r="S16" s="1328"/>
      <c r="T16" s="1328"/>
      <c r="U16" s="1328"/>
      <c r="V16" s="1328"/>
      <c r="W16" s="1328"/>
      <c r="X16" s="1328"/>
      <c r="Y16" s="1328"/>
      <c r="Z16" s="1328"/>
      <c r="AA16" s="1328"/>
      <c r="AB16" s="1328"/>
      <c r="AC16" s="1328"/>
      <c r="AD16" s="1328"/>
      <c r="AE16" s="1328"/>
      <c r="AF16" s="1328"/>
      <c r="AG16" s="1328"/>
      <c r="AH16" s="1328"/>
      <c r="AI16" s="1328"/>
      <c r="AJ16" s="1328"/>
      <c r="AK16" s="1328"/>
      <c r="AL16" s="1328"/>
      <c r="AM16" s="1328"/>
      <c r="AN16" s="1328"/>
      <c r="AO16" s="1328"/>
      <c r="AP16" s="1328"/>
      <c r="AQ16" s="1328"/>
      <c r="AR16" s="1328"/>
      <c r="AS16" s="1328"/>
      <c r="AT16" s="1328"/>
      <c r="AU16" s="1328"/>
      <c r="AV16" s="1328"/>
      <c r="AW16" s="1328"/>
      <c r="AX16" s="1328"/>
      <c r="AY16" s="1328"/>
      <c r="AZ16" s="1328"/>
      <c r="BA16" s="1328"/>
      <c r="BB16" s="1328"/>
      <c r="BC16" s="1328"/>
      <c r="BD16" s="1328"/>
      <c r="BE16" s="1328"/>
      <c r="BF16" s="1328"/>
      <c r="BG16" s="1328"/>
      <c r="BH16" s="1328"/>
      <c r="BI16" s="1328"/>
      <c r="BJ16" s="1328"/>
      <c r="BK16" s="1328"/>
      <c r="BL16" s="1328"/>
      <c r="BM16" s="1328"/>
      <c r="BN16" s="1328"/>
      <c r="BO16" s="1328"/>
      <c r="BP16" s="1328"/>
      <c r="BQ16" s="1328"/>
      <c r="BR16" s="1328"/>
      <c r="BS16" s="1328"/>
      <c r="BT16" s="1328"/>
      <c r="BU16" s="1328"/>
      <c r="BV16" s="1328"/>
      <c r="BW16" s="1328"/>
      <c r="BX16" s="1328"/>
      <c r="BY16" s="1328"/>
      <c r="BZ16" s="1328"/>
      <c r="CA16" s="1328"/>
      <c r="CB16" s="1328"/>
      <c r="CC16" s="1328"/>
      <c r="CD16" s="1328"/>
      <c r="CE16" s="1328"/>
      <c r="CF16" s="1328"/>
      <c r="CG16" s="1328"/>
      <c r="CH16" s="1328"/>
      <c r="CI16" s="1328"/>
      <c r="CJ16" s="1328"/>
      <c r="CK16" s="1328"/>
      <c r="CL16" s="1328"/>
      <c r="CM16" s="1328"/>
      <c r="CN16" s="1328"/>
      <c r="CO16" s="1328"/>
      <c r="CP16" s="1328"/>
      <c r="CQ16" s="1328"/>
      <c r="CR16" s="1328"/>
      <c r="CS16" s="1328"/>
      <c r="CT16" s="1328"/>
      <c r="CU16" s="1328"/>
      <c r="CV16" s="1328"/>
      <c r="CW16" s="1328"/>
      <c r="CX16" s="1328"/>
      <c r="CY16" s="1328"/>
      <c r="CZ16" s="1328"/>
      <c r="DA16" s="1328"/>
      <c r="DB16" s="1328"/>
      <c r="DC16" s="1328"/>
      <c r="DD16" s="1328"/>
      <c r="DE16" s="1328"/>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1271"/>
      <c r="B17" s="1328"/>
      <c r="C17" s="1328"/>
      <c r="D17" s="1328"/>
      <c r="E17" s="1328"/>
      <c r="F17" s="1328"/>
      <c r="G17" s="1328"/>
      <c r="H17" s="1328"/>
      <c r="I17" s="1328"/>
      <c r="J17" s="1328"/>
      <c r="K17" s="1328"/>
      <c r="L17" s="1328"/>
      <c r="M17" s="1328"/>
      <c r="N17" s="1328"/>
      <c r="O17" s="1328"/>
      <c r="P17" s="1328"/>
      <c r="Q17" s="1328"/>
      <c r="R17" s="1328"/>
      <c r="S17" s="1328"/>
      <c r="T17" s="1328"/>
      <c r="U17" s="1328"/>
      <c r="V17" s="1328"/>
      <c r="W17" s="1328"/>
      <c r="X17" s="1328"/>
      <c r="Y17" s="1328"/>
      <c r="Z17" s="1328"/>
      <c r="AA17" s="1328"/>
      <c r="AB17" s="1328"/>
      <c r="AC17" s="1328"/>
      <c r="AD17" s="1328"/>
      <c r="AE17" s="1328"/>
      <c r="AF17" s="1328"/>
      <c r="AG17" s="1328"/>
      <c r="AH17" s="1328"/>
      <c r="AI17" s="1328"/>
      <c r="AJ17" s="1328"/>
      <c r="AK17" s="1328"/>
      <c r="AL17" s="1328"/>
      <c r="AM17" s="1328"/>
      <c r="AN17" s="1328"/>
      <c r="AO17" s="1328"/>
      <c r="AP17" s="1328"/>
      <c r="AQ17" s="1328"/>
      <c r="AR17" s="1328"/>
      <c r="AS17" s="1328"/>
      <c r="AT17" s="1328"/>
      <c r="AU17" s="1328"/>
      <c r="AV17" s="1328"/>
      <c r="AW17" s="1328"/>
      <c r="AX17" s="1328"/>
      <c r="AY17" s="1328"/>
      <c r="AZ17" s="1328"/>
      <c r="BA17" s="1328"/>
      <c r="BB17" s="1328"/>
      <c r="BC17" s="1328"/>
      <c r="BD17" s="1328"/>
      <c r="BE17" s="1328"/>
      <c r="BF17" s="1328"/>
      <c r="BG17" s="1328"/>
      <c r="BH17" s="1328"/>
      <c r="BI17" s="1328"/>
      <c r="BJ17" s="1328"/>
      <c r="BK17" s="1328"/>
      <c r="BL17" s="1328"/>
      <c r="BM17" s="1328"/>
      <c r="BN17" s="1328"/>
      <c r="BO17" s="1328"/>
      <c r="BP17" s="1328"/>
      <c r="BQ17" s="1328"/>
      <c r="BR17" s="1328"/>
      <c r="BS17" s="1328"/>
      <c r="BT17" s="1328"/>
      <c r="BU17" s="1328"/>
      <c r="BV17" s="1328"/>
      <c r="BW17" s="1328"/>
      <c r="BX17" s="1328"/>
      <c r="BY17" s="1328"/>
      <c r="BZ17" s="1328"/>
      <c r="CA17" s="1328"/>
      <c r="CB17" s="1328"/>
      <c r="CC17" s="1328"/>
      <c r="CD17" s="1328"/>
      <c r="CE17" s="1328"/>
      <c r="CF17" s="1328"/>
      <c r="CG17" s="1328"/>
      <c r="CH17" s="1328"/>
      <c r="CI17" s="1328"/>
      <c r="CJ17" s="1328"/>
      <c r="CK17" s="1328"/>
      <c r="CL17" s="1328"/>
      <c r="CM17" s="1328"/>
      <c r="CN17" s="1328"/>
      <c r="CO17" s="1328"/>
      <c r="CP17" s="1328"/>
      <c r="CQ17" s="1328"/>
      <c r="CR17" s="1328"/>
      <c r="CS17" s="1328"/>
      <c r="CT17" s="1328"/>
      <c r="CU17" s="1328"/>
      <c r="CV17" s="1328"/>
      <c r="CW17" s="1328"/>
      <c r="CX17" s="1328"/>
      <c r="CY17" s="1328"/>
      <c r="CZ17" s="1328"/>
      <c r="DA17" s="1328"/>
      <c r="DB17" s="1328"/>
      <c r="DC17" s="1328"/>
      <c r="DD17" s="1328"/>
      <c r="DE17" s="1328"/>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1271"/>
      <c r="B18" s="1328"/>
      <c r="C18" s="1328"/>
      <c r="D18" s="1328"/>
      <c r="E18" s="1328"/>
      <c r="F18" s="1328"/>
      <c r="G18" s="1328"/>
      <c r="H18" s="1328"/>
      <c r="I18" s="1328"/>
      <c r="J18" s="1328"/>
      <c r="K18" s="1328"/>
      <c r="L18" s="1328"/>
      <c r="M18" s="1328"/>
      <c r="N18" s="1328"/>
      <c r="O18" s="1328"/>
      <c r="P18" s="1328"/>
      <c r="Q18" s="1328"/>
      <c r="R18" s="1328"/>
      <c r="S18" s="1328"/>
      <c r="T18" s="1328"/>
      <c r="U18" s="1328"/>
      <c r="V18" s="1328"/>
      <c r="W18" s="1328"/>
      <c r="X18" s="1328"/>
      <c r="Y18" s="1328"/>
      <c r="Z18" s="1328"/>
      <c r="AA18" s="1328"/>
      <c r="AB18" s="1328"/>
      <c r="AC18" s="1328"/>
      <c r="AD18" s="1328"/>
      <c r="AE18" s="1328"/>
      <c r="AF18" s="1328"/>
      <c r="AG18" s="1328"/>
      <c r="AH18" s="1328"/>
      <c r="AI18" s="1328"/>
      <c r="AJ18" s="1328"/>
      <c r="AK18" s="1328"/>
      <c r="AL18" s="1328"/>
      <c r="AM18" s="1328"/>
      <c r="AN18" s="1328"/>
      <c r="AO18" s="1328"/>
      <c r="AP18" s="1328"/>
      <c r="AQ18" s="1328"/>
      <c r="AR18" s="1328"/>
      <c r="AS18" s="1328"/>
      <c r="AT18" s="1328"/>
      <c r="AU18" s="1328"/>
      <c r="AV18" s="1328"/>
      <c r="AW18" s="1328"/>
      <c r="AX18" s="1328"/>
      <c r="AY18" s="1328"/>
      <c r="AZ18" s="1328"/>
      <c r="BA18" s="1328"/>
      <c r="BB18" s="1328"/>
      <c r="BC18" s="1328"/>
      <c r="BD18" s="1328"/>
      <c r="BE18" s="1328"/>
      <c r="BF18" s="1328"/>
      <c r="BG18" s="1328"/>
      <c r="BH18" s="1328"/>
      <c r="BI18" s="1328"/>
      <c r="BJ18" s="1328"/>
      <c r="BK18" s="1328"/>
      <c r="BL18" s="1328"/>
      <c r="BM18" s="1328"/>
      <c r="BN18" s="1328"/>
      <c r="BO18" s="1328"/>
      <c r="BP18" s="1328"/>
      <c r="BQ18" s="1328"/>
      <c r="BR18" s="1328"/>
      <c r="BS18" s="1328"/>
      <c r="BT18" s="1328"/>
      <c r="BU18" s="1328"/>
      <c r="BV18" s="1328"/>
      <c r="BW18" s="1328"/>
      <c r="BX18" s="1328"/>
      <c r="BY18" s="1328"/>
      <c r="BZ18" s="1328"/>
      <c r="CA18" s="1328"/>
      <c r="CB18" s="1328"/>
      <c r="CC18" s="1328"/>
      <c r="CD18" s="1328"/>
      <c r="CE18" s="1328"/>
      <c r="CF18" s="1328"/>
      <c r="CG18" s="1328"/>
      <c r="CH18" s="1328"/>
      <c r="CI18" s="1328"/>
      <c r="CJ18" s="1328"/>
      <c r="CK18" s="1328"/>
      <c r="CL18" s="1328"/>
      <c r="CM18" s="1328"/>
      <c r="CN18" s="1328"/>
      <c r="CO18" s="1328"/>
      <c r="CP18" s="1328"/>
      <c r="CQ18" s="1328"/>
      <c r="CR18" s="1328"/>
      <c r="CS18" s="1328"/>
      <c r="CT18" s="1328"/>
      <c r="CU18" s="1328"/>
      <c r="CV18" s="1328"/>
      <c r="CW18" s="1328"/>
      <c r="CX18" s="1328"/>
      <c r="CY18" s="1328"/>
      <c r="CZ18" s="1328"/>
      <c r="DA18" s="1328"/>
      <c r="DB18" s="1328"/>
      <c r="DC18" s="1328"/>
      <c r="DD18" s="1328"/>
      <c r="DE18" s="1328"/>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1271"/>
      <c r="DE19" s="1271"/>
    </row>
    <row r="20" spans="1:351" ht="13.5" x14ac:dyDescent="0.15">
      <c r="DD20" s="1271"/>
      <c r="DE20" s="1271"/>
    </row>
    <row r="21" spans="1:351" ht="17.25" x14ac:dyDescent="0.15">
      <c r="B21" s="1327"/>
      <c r="C21" s="1323"/>
      <c r="D21" s="1323"/>
      <c r="E21" s="1323"/>
      <c r="F21" s="1323"/>
      <c r="G21" s="1323"/>
      <c r="H21" s="1323"/>
      <c r="I21" s="1323"/>
      <c r="J21" s="1323"/>
      <c r="K21" s="1323"/>
      <c r="L21" s="1323"/>
      <c r="M21" s="1323"/>
      <c r="N21" s="1326"/>
      <c r="O21" s="1323"/>
      <c r="P21" s="1323"/>
      <c r="Q21" s="1323"/>
      <c r="R21" s="1323"/>
      <c r="S21" s="1323"/>
      <c r="T21" s="1323"/>
      <c r="U21" s="1323"/>
      <c r="V21" s="1323"/>
      <c r="W21" s="1323"/>
      <c r="X21" s="1323"/>
      <c r="Y21" s="1323"/>
      <c r="Z21" s="1323"/>
      <c r="AA21" s="1323"/>
      <c r="AB21" s="1323"/>
      <c r="AC21" s="1323"/>
      <c r="AD21" s="1323"/>
      <c r="AE21" s="1323"/>
      <c r="AF21" s="1323"/>
      <c r="AG21" s="1323"/>
      <c r="AH21" s="1323"/>
      <c r="AI21" s="1323"/>
      <c r="AJ21" s="1323"/>
      <c r="AK21" s="1323"/>
      <c r="AL21" s="1323"/>
      <c r="AM21" s="1323"/>
      <c r="AN21" s="1323"/>
      <c r="AO21" s="1323"/>
      <c r="AP21" s="1323"/>
      <c r="AQ21" s="1323"/>
      <c r="AR21" s="1323"/>
      <c r="AS21" s="1323"/>
      <c r="AT21" s="1326"/>
      <c r="AU21" s="1323"/>
      <c r="AV21" s="1323"/>
      <c r="AW21" s="1323"/>
      <c r="AX21" s="1323"/>
      <c r="AY21" s="1323"/>
      <c r="AZ21" s="1323"/>
      <c r="BA21" s="1323"/>
      <c r="BB21" s="1323"/>
      <c r="BC21" s="1323"/>
      <c r="BD21" s="1323"/>
      <c r="BE21" s="1323"/>
      <c r="BF21" s="1326"/>
      <c r="BG21" s="1323"/>
      <c r="BH21" s="1323"/>
      <c r="BI21" s="1323"/>
      <c r="BJ21" s="1323"/>
      <c r="BK21" s="1323"/>
      <c r="BL21" s="1323"/>
      <c r="BM21" s="1323"/>
      <c r="BN21" s="1323"/>
      <c r="BO21" s="1323"/>
      <c r="BP21" s="1323"/>
      <c r="BQ21" s="1323"/>
      <c r="BR21" s="1326"/>
      <c r="BS21" s="1323"/>
      <c r="BT21" s="1323"/>
      <c r="BU21" s="1323"/>
      <c r="BV21" s="1323"/>
      <c r="BW21" s="1323"/>
      <c r="BX21" s="1323"/>
      <c r="BY21" s="1323"/>
      <c r="BZ21" s="1323"/>
      <c r="CA21" s="1323"/>
      <c r="CB21" s="1323"/>
      <c r="CC21" s="1323"/>
      <c r="CD21" s="1326"/>
      <c r="CE21" s="1323"/>
      <c r="CF21" s="1323"/>
      <c r="CG21" s="1323"/>
      <c r="CH21" s="1323"/>
      <c r="CI21" s="1323"/>
      <c r="CJ21" s="1323"/>
      <c r="CK21" s="1323"/>
      <c r="CL21" s="1323"/>
      <c r="CM21" s="1323"/>
      <c r="CN21" s="1323"/>
      <c r="CO21" s="1323"/>
      <c r="CP21" s="1326"/>
      <c r="CQ21" s="1323"/>
      <c r="CR21" s="1323"/>
      <c r="CS21" s="1323"/>
      <c r="CT21" s="1323"/>
      <c r="CU21" s="1323"/>
      <c r="CV21" s="1323"/>
      <c r="CW21" s="1323"/>
      <c r="CX21" s="1323"/>
      <c r="CY21" s="1323"/>
      <c r="CZ21" s="1323"/>
      <c r="DA21" s="1323"/>
      <c r="DB21" s="1326"/>
      <c r="DC21" s="1323"/>
      <c r="DD21" s="1322"/>
      <c r="DE21" s="1271"/>
      <c r="MM21" s="1325"/>
    </row>
    <row r="22" spans="1:351" ht="17.25" x14ac:dyDescent="0.15">
      <c r="B22" s="1272"/>
      <c r="MM22" s="1325"/>
    </row>
    <row r="23" spans="1:351" ht="13.5" x14ac:dyDescent="0.15">
      <c r="B23" s="1272"/>
    </row>
    <row r="24" spans="1:351" ht="13.5" x14ac:dyDescent="0.15">
      <c r="B24" s="1272"/>
    </row>
    <row r="25" spans="1:351" ht="13.5" x14ac:dyDescent="0.15">
      <c r="B25" s="1272"/>
    </row>
    <row r="26" spans="1:351" ht="13.5" x14ac:dyDescent="0.15">
      <c r="B26" s="1272"/>
    </row>
    <row r="27" spans="1:351" ht="13.5" x14ac:dyDescent="0.15">
      <c r="B27" s="1272"/>
    </row>
    <row r="28" spans="1:351" ht="13.5" x14ac:dyDescent="0.15">
      <c r="B28" s="1272"/>
    </row>
    <row r="29" spans="1:351" ht="13.5" x14ac:dyDescent="0.15">
      <c r="B29" s="1272"/>
    </row>
    <row r="30" spans="1:351" ht="13.5" x14ac:dyDescent="0.15">
      <c r="B30" s="1272"/>
    </row>
    <row r="31" spans="1:351" ht="13.5" x14ac:dyDescent="0.15">
      <c r="B31" s="1272"/>
    </row>
    <row r="32" spans="1:351" ht="13.5" x14ac:dyDescent="0.15">
      <c r="B32" s="1272"/>
    </row>
    <row r="33" spans="2:109" ht="13.5" x14ac:dyDescent="0.15">
      <c r="B33" s="1272"/>
    </row>
    <row r="34" spans="2:109" ht="13.5" x14ac:dyDescent="0.15">
      <c r="B34" s="1272"/>
    </row>
    <row r="35" spans="2:109" ht="13.5" x14ac:dyDescent="0.15">
      <c r="B35" s="1272"/>
    </row>
    <row r="36" spans="2:109" ht="13.5" x14ac:dyDescent="0.15">
      <c r="B36" s="1272"/>
    </row>
    <row r="37" spans="2:109" ht="13.5" x14ac:dyDescent="0.15">
      <c r="B37" s="1272"/>
    </row>
    <row r="38" spans="2:109" ht="13.5" x14ac:dyDescent="0.15">
      <c r="B38" s="1272"/>
    </row>
    <row r="39" spans="2:109" ht="13.5" x14ac:dyDescent="0.15">
      <c r="B39" s="1277"/>
      <c r="C39" s="1276"/>
      <c r="D39" s="1276"/>
      <c r="E39" s="1276"/>
      <c r="F39" s="1276"/>
      <c r="G39" s="1276"/>
      <c r="H39" s="1276"/>
      <c r="I39" s="1276"/>
      <c r="J39" s="1276"/>
      <c r="K39" s="1276"/>
      <c r="L39" s="1276"/>
      <c r="M39" s="1276"/>
      <c r="N39" s="1276"/>
      <c r="O39" s="1276"/>
      <c r="P39" s="1276"/>
      <c r="Q39" s="1276"/>
      <c r="R39" s="1276"/>
      <c r="S39" s="1276"/>
      <c r="T39" s="1276"/>
      <c r="U39" s="1276"/>
      <c r="V39" s="1276"/>
      <c r="W39" s="1276"/>
      <c r="X39" s="1276"/>
      <c r="Y39" s="1276"/>
      <c r="Z39" s="1276"/>
      <c r="AA39" s="1276"/>
      <c r="AB39" s="1276"/>
      <c r="AC39" s="1276"/>
      <c r="AD39" s="1276"/>
      <c r="AE39" s="1276"/>
      <c r="AF39" s="1276"/>
      <c r="AG39" s="1276"/>
      <c r="AH39" s="1276"/>
      <c r="AI39" s="1276"/>
      <c r="AJ39" s="1276"/>
      <c r="AK39" s="1276"/>
      <c r="AL39" s="1276"/>
      <c r="AM39" s="1276"/>
      <c r="AN39" s="1276"/>
      <c r="AO39" s="1276"/>
      <c r="AP39" s="1276"/>
      <c r="AQ39" s="1276"/>
      <c r="AR39" s="1276"/>
      <c r="AS39" s="1276"/>
      <c r="AT39" s="1276"/>
      <c r="AU39" s="1276"/>
      <c r="AV39" s="1276"/>
      <c r="AW39" s="1276"/>
      <c r="AX39" s="1276"/>
      <c r="AY39" s="1276"/>
      <c r="AZ39" s="1276"/>
      <c r="BA39" s="1276"/>
      <c r="BB39" s="1276"/>
      <c r="BC39" s="1276"/>
      <c r="BD39" s="1276"/>
      <c r="BE39" s="1276"/>
      <c r="BF39" s="1276"/>
      <c r="BG39" s="1276"/>
      <c r="BH39" s="1276"/>
      <c r="BI39" s="1276"/>
      <c r="BJ39" s="1276"/>
      <c r="BK39" s="1276"/>
      <c r="BL39" s="1276"/>
      <c r="BM39" s="1276"/>
      <c r="BN39" s="1276"/>
      <c r="BO39" s="1276"/>
      <c r="BP39" s="1276"/>
      <c r="BQ39" s="1276"/>
      <c r="BR39" s="1276"/>
      <c r="BS39" s="1276"/>
      <c r="BT39" s="1276"/>
      <c r="BU39" s="1276"/>
      <c r="BV39" s="1276"/>
      <c r="BW39" s="1276"/>
      <c r="BX39" s="1276"/>
      <c r="BY39" s="1276"/>
      <c r="BZ39" s="1276"/>
      <c r="CA39" s="1276"/>
      <c r="CB39" s="1276"/>
      <c r="CC39" s="1276"/>
      <c r="CD39" s="1276"/>
      <c r="CE39" s="1276"/>
      <c r="CF39" s="1276"/>
      <c r="CG39" s="1276"/>
      <c r="CH39" s="1276"/>
      <c r="CI39" s="1276"/>
      <c r="CJ39" s="1276"/>
      <c r="CK39" s="1276"/>
      <c r="CL39" s="1276"/>
      <c r="CM39" s="1276"/>
      <c r="CN39" s="1276"/>
      <c r="CO39" s="1276"/>
      <c r="CP39" s="1276"/>
      <c r="CQ39" s="1276"/>
      <c r="CR39" s="1276"/>
      <c r="CS39" s="1276"/>
      <c r="CT39" s="1276"/>
      <c r="CU39" s="1276"/>
      <c r="CV39" s="1276"/>
      <c r="CW39" s="1276"/>
      <c r="CX39" s="1276"/>
      <c r="CY39" s="1276"/>
      <c r="CZ39" s="1276"/>
      <c r="DA39" s="1276"/>
      <c r="DB39" s="1276"/>
      <c r="DC39" s="1276"/>
      <c r="DD39" s="1275"/>
    </row>
    <row r="40" spans="2:109" ht="13.5" x14ac:dyDescent="0.15">
      <c r="B40" s="1313"/>
      <c r="DD40" s="1313"/>
      <c r="DE40" s="1271"/>
    </row>
    <row r="41" spans="2:109" ht="17.25" x14ac:dyDescent="0.15">
      <c r="B41" s="1324" t="s">
        <v>623</v>
      </c>
      <c r="C41" s="1323"/>
      <c r="D41" s="1323"/>
      <c r="E41" s="1323"/>
      <c r="F41" s="1323"/>
      <c r="G41" s="1323"/>
      <c r="H41" s="1323"/>
      <c r="I41" s="1323"/>
      <c r="J41" s="1323"/>
      <c r="K41" s="1323"/>
      <c r="L41" s="1323"/>
      <c r="M41" s="1323"/>
      <c r="N41" s="1323"/>
      <c r="O41" s="1323"/>
      <c r="P41" s="1323"/>
      <c r="Q41" s="1323"/>
      <c r="R41" s="1323"/>
      <c r="S41" s="1323"/>
      <c r="T41" s="1323"/>
      <c r="U41" s="1323"/>
      <c r="V41" s="1323"/>
      <c r="W41" s="1323"/>
      <c r="X41" s="1323"/>
      <c r="Y41" s="1323"/>
      <c r="Z41" s="1323"/>
      <c r="AA41" s="1323"/>
      <c r="AB41" s="1323"/>
      <c r="AC41" s="1323"/>
      <c r="AD41" s="1323"/>
      <c r="AE41" s="1323"/>
      <c r="AF41" s="1323"/>
      <c r="AG41" s="1323"/>
      <c r="AH41" s="1323"/>
      <c r="AI41" s="1323"/>
      <c r="AJ41" s="1323"/>
      <c r="AK41" s="1323"/>
      <c r="AL41" s="1323"/>
      <c r="AM41" s="1323"/>
      <c r="AN41" s="1323"/>
      <c r="AO41" s="1323"/>
      <c r="AP41" s="1323"/>
      <c r="AQ41" s="1323"/>
      <c r="AR41" s="1323"/>
      <c r="AS41" s="1323"/>
      <c r="AT41" s="1323"/>
      <c r="AU41" s="1323"/>
      <c r="AV41" s="1323"/>
      <c r="AW41" s="1323"/>
      <c r="AX41" s="1323"/>
      <c r="AY41" s="1323"/>
      <c r="AZ41" s="1323"/>
      <c r="BA41" s="1323"/>
      <c r="BB41" s="1323"/>
      <c r="BC41" s="1323"/>
      <c r="BD41" s="1323"/>
      <c r="BE41" s="1323"/>
      <c r="BF41" s="1323"/>
      <c r="BG41" s="1323"/>
      <c r="BH41" s="1323"/>
      <c r="BI41" s="1323"/>
      <c r="BJ41" s="1323"/>
      <c r="BK41" s="1323"/>
      <c r="BL41" s="1323"/>
      <c r="BM41" s="1323"/>
      <c r="BN41" s="1323"/>
      <c r="BO41" s="1323"/>
      <c r="BP41" s="1323"/>
      <c r="BQ41" s="1323"/>
      <c r="BR41" s="1323"/>
      <c r="BS41" s="1323"/>
      <c r="BT41" s="1323"/>
      <c r="BU41" s="1323"/>
      <c r="BV41" s="1323"/>
      <c r="BW41" s="1323"/>
      <c r="BX41" s="1323"/>
      <c r="BY41" s="1323"/>
      <c r="BZ41" s="1323"/>
      <c r="CA41" s="1323"/>
      <c r="CB41" s="1323"/>
      <c r="CC41" s="1323"/>
      <c r="CD41" s="1323"/>
      <c r="CE41" s="1323"/>
      <c r="CF41" s="1323"/>
      <c r="CG41" s="1323"/>
      <c r="CH41" s="1323"/>
      <c r="CI41" s="1323"/>
      <c r="CJ41" s="1323"/>
      <c r="CK41" s="1323"/>
      <c r="CL41" s="1323"/>
      <c r="CM41" s="1323"/>
      <c r="CN41" s="1323"/>
      <c r="CO41" s="1323"/>
      <c r="CP41" s="1323"/>
      <c r="CQ41" s="1323"/>
      <c r="CR41" s="1323"/>
      <c r="CS41" s="1323"/>
      <c r="CT41" s="1323"/>
      <c r="CU41" s="1323"/>
      <c r="CV41" s="1323"/>
      <c r="CW41" s="1323"/>
      <c r="CX41" s="1323"/>
      <c r="CY41" s="1323"/>
      <c r="CZ41" s="1323"/>
      <c r="DA41" s="1323"/>
      <c r="DB41" s="1323"/>
      <c r="DC41" s="1323"/>
      <c r="DD41" s="1322"/>
    </row>
    <row r="42" spans="2:109" ht="13.5" x14ac:dyDescent="0.15">
      <c r="B42" s="1272"/>
      <c r="G42" s="1309"/>
      <c r="I42" s="1308"/>
      <c r="J42" s="1308"/>
      <c r="K42" s="1308"/>
      <c r="AM42" s="1309"/>
      <c r="AN42" s="1309" t="s">
        <v>619</v>
      </c>
      <c r="AP42" s="1308"/>
      <c r="AQ42" s="1308"/>
      <c r="AR42" s="1308"/>
      <c r="AY42" s="1309"/>
      <c r="BA42" s="1308"/>
      <c r="BB42" s="1308"/>
      <c r="BC42" s="1308"/>
      <c r="BK42" s="1309"/>
      <c r="BM42" s="1308"/>
      <c r="BN42" s="1308"/>
      <c r="BO42" s="1308"/>
      <c r="BW42" s="1309"/>
      <c r="BY42" s="1308"/>
      <c r="BZ42" s="1308"/>
      <c r="CA42" s="1308"/>
      <c r="CI42" s="1309"/>
      <c r="CK42" s="1308"/>
      <c r="CL42" s="1308"/>
      <c r="CM42" s="1308"/>
      <c r="CU42" s="1309"/>
      <c r="CW42" s="1308"/>
      <c r="CX42" s="1308"/>
      <c r="CY42" s="1308"/>
    </row>
    <row r="43" spans="2:109" ht="13.5" customHeight="1" x14ac:dyDescent="0.15">
      <c r="B43" s="1272"/>
      <c r="AN43" s="1307" t="s">
        <v>622</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5"/>
    </row>
    <row r="44" spans="2:109" ht="13.5" x14ac:dyDescent="0.15">
      <c r="B44" s="1272"/>
      <c r="AN44" s="1304"/>
      <c r="AO44" s="1303"/>
      <c r="AP44" s="1303"/>
      <c r="AQ44" s="1303"/>
      <c r="AR44" s="1303"/>
      <c r="AS44" s="1303"/>
      <c r="AT44" s="1303"/>
      <c r="AU44" s="1303"/>
      <c r="AV44" s="1303"/>
      <c r="AW44" s="1303"/>
      <c r="AX44" s="1303"/>
      <c r="AY44" s="1303"/>
      <c r="AZ44" s="1303"/>
      <c r="BA44" s="1303"/>
      <c r="BB44" s="1303"/>
      <c r="BC44" s="1303"/>
      <c r="BD44" s="1303"/>
      <c r="BE44" s="1303"/>
      <c r="BF44" s="1303"/>
      <c r="BG44" s="1303"/>
      <c r="BH44" s="1303"/>
      <c r="BI44" s="1303"/>
      <c r="BJ44" s="1303"/>
      <c r="BK44" s="1303"/>
      <c r="BL44" s="1303"/>
      <c r="BM44" s="1303"/>
      <c r="BN44" s="1303"/>
      <c r="BO44" s="1303"/>
      <c r="BP44" s="1303"/>
      <c r="BQ44" s="1303"/>
      <c r="BR44" s="1303"/>
      <c r="BS44" s="1303"/>
      <c r="BT44" s="1303"/>
      <c r="BU44" s="1303"/>
      <c r="BV44" s="1303"/>
      <c r="BW44" s="1303"/>
      <c r="BX44" s="1303"/>
      <c r="BY44" s="1303"/>
      <c r="BZ44" s="1303"/>
      <c r="CA44" s="1303"/>
      <c r="CB44" s="1303"/>
      <c r="CC44" s="1303"/>
      <c r="CD44" s="1303"/>
      <c r="CE44" s="1303"/>
      <c r="CF44" s="1303"/>
      <c r="CG44" s="1303"/>
      <c r="CH44" s="1303"/>
      <c r="CI44" s="1303"/>
      <c r="CJ44" s="1303"/>
      <c r="CK44" s="1303"/>
      <c r="CL44" s="1303"/>
      <c r="CM44" s="1303"/>
      <c r="CN44" s="1303"/>
      <c r="CO44" s="1303"/>
      <c r="CP44" s="1303"/>
      <c r="CQ44" s="1303"/>
      <c r="CR44" s="1303"/>
      <c r="CS44" s="1303"/>
      <c r="CT44" s="1303"/>
      <c r="CU44" s="1303"/>
      <c r="CV44" s="1303"/>
      <c r="CW44" s="1303"/>
      <c r="CX44" s="1303"/>
      <c r="CY44" s="1303"/>
      <c r="CZ44" s="1303"/>
      <c r="DA44" s="1303"/>
      <c r="DB44" s="1303"/>
      <c r="DC44" s="1302"/>
    </row>
    <row r="45" spans="2:109" ht="13.5" x14ac:dyDescent="0.15">
      <c r="B45" s="1272"/>
      <c r="AN45" s="1304"/>
      <c r="AO45" s="1303"/>
      <c r="AP45" s="1303"/>
      <c r="AQ45" s="1303"/>
      <c r="AR45" s="1303"/>
      <c r="AS45" s="1303"/>
      <c r="AT45" s="1303"/>
      <c r="AU45" s="1303"/>
      <c r="AV45" s="1303"/>
      <c r="AW45" s="1303"/>
      <c r="AX45" s="1303"/>
      <c r="AY45" s="1303"/>
      <c r="AZ45" s="1303"/>
      <c r="BA45" s="1303"/>
      <c r="BB45" s="1303"/>
      <c r="BC45" s="1303"/>
      <c r="BD45" s="1303"/>
      <c r="BE45" s="1303"/>
      <c r="BF45" s="1303"/>
      <c r="BG45" s="1303"/>
      <c r="BH45" s="1303"/>
      <c r="BI45" s="1303"/>
      <c r="BJ45" s="1303"/>
      <c r="BK45" s="1303"/>
      <c r="BL45" s="1303"/>
      <c r="BM45" s="1303"/>
      <c r="BN45" s="1303"/>
      <c r="BO45" s="1303"/>
      <c r="BP45" s="1303"/>
      <c r="BQ45" s="1303"/>
      <c r="BR45" s="1303"/>
      <c r="BS45" s="1303"/>
      <c r="BT45" s="1303"/>
      <c r="BU45" s="1303"/>
      <c r="BV45" s="1303"/>
      <c r="BW45" s="1303"/>
      <c r="BX45" s="1303"/>
      <c r="BY45" s="1303"/>
      <c r="BZ45" s="1303"/>
      <c r="CA45" s="1303"/>
      <c r="CB45" s="1303"/>
      <c r="CC45" s="1303"/>
      <c r="CD45" s="1303"/>
      <c r="CE45" s="1303"/>
      <c r="CF45" s="1303"/>
      <c r="CG45" s="1303"/>
      <c r="CH45" s="1303"/>
      <c r="CI45" s="1303"/>
      <c r="CJ45" s="1303"/>
      <c r="CK45" s="1303"/>
      <c r="CL45" s="1303"/>
      <c r="CM45" s="1303"/>
      <c r="CN45" s="1303"/>
      <c r="CO45" s="1303"/>
      <c r="CP45" s="1303"/>
      <c r="CQ45" s="1303"/>
      <c r="CR45" s="1303"/>
      <c r="CS45" s="1303"/>
      <c r="CT45" s="1303"/>
      <c r="CU45" s="1303"/>
      <c r="CV45" s="1303"/>
      <c r="CW45" s="1303"/>
      <c r="CX45" s="1303"/>
      <c r="CY45" s="1303"/>
      <c r="CZ45" s="1303"/>
      <c r="DA45" s="1303"/>
      <c r="DB45" s="1303"/>
      <c r="DC45" s="1302"/>
    </row>
    <row r="46" spans="2:109" ht="13.5" x14ac:dyDescent="0.15">
      <c r="B46" s="1272"/>
      <c r="AN46" s="1304"/>
      <c r="AO46" s="1303"/>
      <c r="AP46" s="1303"/>
      <c r="AQ46" s="1303"/>
      <c r="AR46" s="1303"/>
      <c r="AS46" s="1303"/>
      <c r="AT46" s="1303"/>
      <c r="AU46" s="1303"/>
      <c r="AV46" s="1303"/>
      <c r="AW46" s="1303"/>
      <c r="AX46" s="1303"/>
      <c r="AY46" s="1303"/>
      <c r="AZ46" s="1303"/>
      <c r="BA46" s="1303"/>
      <c r="BB46" s="1303"/>
      <c r="BC46" s="1303"/>
      <c r="BD46" s="1303"/>
      <c r="BE46" s="1303"/>
      <c r="BF46" s="1303"/>
      <c r="BG46" s="1303"/>
      <c r="BH46" s="1303"/>
      <c r="BI46" s="1303"/>
      <c r="BJ46" s="1303"/>
      <c r="BK46" s="1303"/>
      <c r="BL46" s="1303"/>
      <c r="BM46" s="1303"/>
      <c r="BN46" s="1303"/>
      <c r="BO46" s="1303"/>
      <c r="BP46" s="1303"/>
      <c r="BQ46" s="1303"/>
      <c r="BR46" s="1303"/>
      <c r="BS46" s="1303"/>
      <c r="BT46" s="1303"/>
      <c r="BU46" s="1303"/>
      <c r="BV46" s="1303"/>
      <c r="BW46" s="1303"/>
      <c r="BX46" s="1303"/>
      <c r="BY46" s="1303"/>
      <c r="BZ46" s="1303"/>
      <c r="CA46" s="1303"/>
      <c r="CB46" s="1303"/>
      <c r="CC46" s="1303"/>
      <c r="CD46" s="1303"/>
      <c r="CE46" s="1303"/>
      <c r="CF46" s="1303"/>
      <c r="CG46" s="1303"/>
      <c r="CH46" s="1303"/>
      <c r="CI46" s="1303"/>
      <c r="CJ46" s="1303"/>
      <c r="CK46" s="1303"/>
      <c r="CL46" s="1303"/>
      <c r="CM46" s="1303"/>
      <c r="CN46" s="1303"/>
      <c r="CO46" s="1303"/>
      <c r="CP46" s="1303"/>
      <c r="CQ46" s="1303"/>
      <c r="CR46" s="1303"/>
      <c r="CS46" s="1303"/>
      <c r="CT46" s="1303"/>
      <c r="CU46" s="1303"/>
      <c r="CV46" s="1303"/>
      <c r="CW46" s="1303"/>
      <c r="CX46" s="1303"/>
      <c r="CY46" s="1303"/>
      <c r="CZ46" s="1303"/>
      <c r="DA46" s="1303"/>
      <c r="DB46" s="1303"/>
      <c r="DC46" s="1302"/>
    </row>
    <row r="47" spans="2:109" ht="13.5" x14ac:dyDescent="0.15">
      <c r="B47" s="1272"/>
      <c r="AN47" s="1301"/>
      <c r="AO47" s="1300"/>
      <c r="AP47" s="1300"/>
      <c r="AQ47" s="1300"/>
      <c r="AR47" s="1300"/>
      <c r="AS47" s="1300"/>
      <c r="AT47" s="1300"/>
      <c r="AU47" s="1300"/>
      <c r="AV47" s="1300"/>
      <c r="AW47" s="1300"/>
      <c r="AX47" s="1300"/>
      <c r="AY47" s="1300"/>
      <c r="AZ47" s="1300"/>
      <c r="BA47" s="1300"/>
      <c r="BB47" s="1300"/>
      <c r="BC47" s="1300"/>
      <c r="BD47" s="1300"/>
      <c r="BE47" s="1300"/>
      <c r="BF47" s="1300"/>
      <c r="BG47" s="1300"/>
      <c r="BH47" s="1300"/>
      <c r="BI47" s="1300"/>
      <c r="BJ47" s="1300"/>
      <c r="BK47" s="1300"/>
      <c r="BL47" s="1300"/>
      <c r="BM47" s="1300"/>
      <c r="BN47" s="1300"/>
      <c r="BO47" s="1300"/>
      <c r="BP47" s="1300"/>
      <c r="BQ47" s="1300"/>
      <c r="BR47" s="1300"/>
      <c r="BS47" s="1300"/>
      <c r="BT47" s="1300"/>
      <c r="BU47" s="1300"/>
      <c r="BV47" s="1300"/>
      <c r="BW47" s="1300"/>
      <c r="BX47" s="1300"/>
      <c r="BY47" s="1300"/>
      <c r="BZ47" s="1300"/>
      <c r="CA47" s="1300"/>
      <c r="CB47" s="1300"/>
      <c r="CC47" s="1300"/>
      <c r="CD47" s="1300"/>
      <c r="CE47" s="1300"/>
      <c r="CF47" s="1300"/>
      <c r="CG47" s="1300"/>
      <c r="CH47" s="1300"/>
      <c r="CI47" s="1300"/>
      <c r="CJ47" s="1300"/>
      <c r="CK47" s="1300"/>
      <c r="CL47" s="1300"/>
      <c r="CM47" s="1300"/>
      <c r="CN47" s="1300"/>
      <c r="CO47" s="1300"/>
      <c r="CP47" s="1300"/>
      <c r="CQ47" s="1300"/>
      <c r="CR47" s="1300"/>
      <c r="CS47" s="1300"/>
      <c r="CT47" s="1300"/>
      <c r="CU47" s="1300"/>
      <c r="CV47" s="1300"/>
      <c r="CW47" s="1300"/>
      <c r="CX47" s="1300"/>
      <c r="CY47" s="1300"/>
      <c r="CZ47" s="1300"/>
      <c r="DA47" s="1300"/>
      <c r="DB47" s="1300"/>
      <c r="DC47" s="1299"/>
    </row>
    <row r="48" spans="2:109" ht="13.5" x14ac:dyDescent="0.15">
      <c r="B48" s="1272"/>
      <c r="H48" s="1286"/>
      <c r="I48" s="1286"/>
      <c r="J48" s="1286"/>
      <c r="AN48" s="1286"/>
      <c r="AO48" s="1286"/>
      <c r="AP48" s="1286"/>
      <c r="AZ48" s="1286"/>
      <c r="BA48" s="1286"/>
      <c r="BB48" s="1286"/>
      <c r="BL48" s="1286"/>
      <c r="BM48" s="1286"/>
      <c r="BN48" s="1286"/>
      <c r="BX48" s="1286"/>
      <c r="BY48" s="1286"/>
      <c r="BZ48" s="1286"/>
      <c r="CJ48" s="1286"/>
      <c r="CK48" s="1286"/>
      <c r="CL48" s="1286"/>
      <c r="CV48" s="1286"/>
      <c r="CW48" s="1286"/>
      <c r="CX48" s="1286"/>
    </row>
    <row r="49" spans="1:109" ht="13.5" x14ac:dyDescent="0.15">
      <c r="B49" s="1272"/>
      <c r="AN49" s="1271" t="s">
        <v>617</v>
      </c>
    </row>
    <row r="50" spans="1:109" ht="13.5" x14ac:dyDescent="0.15">
      <c r="B50" s="1272"/>
      <c r="G50" s="1284"/>
      <c r="H50" s="1284"/>
      <c r="I50" s="1284"/>
      <c r="J50" s="1284"/>
      <c r="K50" s="1293"/>
      <c r="L50" s="1293"/>
      <c r="M50" s="1292"/>
      <c r="N50" s="1292"/>
      <c r="AN50" s="1291"/>
      <c r="AO50" s="1290"/>
      <c r="AP50" s="1290"/>
      <c r="AQ50" s="1290"/>
      <c r="AR50" s="1290"/>
      <c r="AS50" s="1290"/>
      <c r="AT50" s="1290"/>
      <c r="AU50" s="1290"/>
      <c r="AV50" s="1290"/>
      <c r="AW50" s="1290"/>
      <c r="AX50" s="1290"/>
      <c r="AY50" s="1290"/>
      <c r="AZ50" s="1290"/>
      <c r="BA50" s="1290"/>
      <c r="BB50" s="1290"/>
      <c r="BC50" s="1290"/>
      <c r="BD50" s="1290"/>
      <c r="BE50" s="1290"/>
      <c r="BF50" s="1290"/>
      <c r="BG50" s="1290"/>
      <c r="BH50" s="1290"/>
      <c r="BI50" s="1290"/>
      <c r="BJ50" s="1290"/>
      <c r="BK50" s="1290"/>
      <c r="BL50" s="1290"/>
      <c r="BM50" s="1290"/>
      <c r="BN50" s="1290"/>
      <c r="BO50" s="1289"/>
      <c r="BP50" s="1281" t="s">
        <v>557</v>
      </c>
      <c r="BQ50" s="1281"/>
      <c r="BR50" s="1281"/>
      <c r="BS50" s="1281"/>
      <c r="BT50" s="1281"/>
      <c r="BU50" s="1281"/>
      <c r="BV50" s="1281"/>
      <c r="BW50" s="1281"/>
      <c r="BX50" s="1281" t="s">
        <v>558</v>
      </c>
      <c r="BY50" s="1281"/>
      <c r="BZ50" s="1281"/>
      <c r="CA50" s="1281"/>
      <c r="CB50" s="1281"/>
      <c r="CC50" s="1281"/>
      <c r="CD50" s="1281"/>
      <c r="CE50" s="1281"/>
      <c r="CF50" s="1281" t="s">
        <v>559</v>
      </c>
      <c r="CG50" s="1281"/>
      <c r="CH50" s="1281"/>
      <c r="CI50" s="1281"/>
      <c r="CJ50" s="1281"/>
      <c r="CK50" s="1281"/>
      <c r="CL50" s="1281"/>
      <c r="CM50" s="1281"/>
      <c r="CN50" s="1281" t="s">
        <v>560</v>
      </c>
      <c r="CO50" s="1281"/>
      <c r="CP50" s="1281"/>
      <c r="CQ50" s="1281"/>
      <c r="CR50" s="1281"/>
      <c r="CS50" s="1281"/>
      <c r="CT50" s="1281"/>
      <c r="CU50" s="1281"/>
      <c r="CV50" s="1281" t="s">
        <v>561</v>
      </c>
      <c r="CW50" s="1281"/>
      <c r="CX50" s="1281"/>
      <c r="CY50" s="1281"/>
      <c r="CZ50" s="1281"/>
      <c r="DA50" s="1281"/>
      <c r="DB50" s="1281"/>
      <c r="DC50" s="1281"/>
    </row>
    <row r="51" spans="1:109" ht="13.5" customHeight="1" x14ac:dyDescent="0.15">
      <c r="B51" s="1272"/>
      <c r="G51" s="1288"/>
      <c r="H51" s="1288"/>
      <c r="I51" s="1321"/>
      <c r="J51" s="1321"/>
      <c r="K51" s="1287"/>
      <c r="L51" s="1287"/>
      <c r="M51" s="1287"/>
      <c r="N51" s="1287"/>
      <c r="AM51" s="1286"/>
      <c r="AN51" s="1280" t="s">
        <v>616</v>
      </c>
      <c r="AO51" s="1280"/>
      <c r="AP51" s="1280"/>
      <c r="AQ51" s="1280"/>
      <c r="AR51" s="1280"/>
      <c r="AS51" s="1280"/>
      <c r="AT51" s="1280"/>
      <c r="AU51" s="1280"/>
      <c r="AV51" s="1280"/>
      <c r="AW51" s="1280"/>
      <c r="AX51" s="1280"/>
      <c r="AY51" s="1280"/>
      <c r="AZ51" s="1280"/>
      <c r="BA51" s="1280"/>
      <c r="BB51" s="1280" t="s">
        <v>614</v>
      </c>
      <c r="BC51" s="1280"/>
      <c r="BD51" s="1280"/>
      <c r="BE51" s="1280"/>
      <c r="BF51" s="1280"/>
      <c r="BG51" s="1280"/>
      <c r="BH51" s="1280"/>
      <c r="BI51" s="1280"/>
      <c r="BJ51" s="1280"/>
      <c r="BK51" s="1280"/>
      <c r="BL51" s="1280"/>
      <c r="BM51" s="1280"/>
      <c r="BN51" s="1280"/>
      <c r="BO51" s="1280"/>
      <c r="BP51" s="1279">
        <v>68.3</v>
      </c>
      <c r="BQ51" s="1279"/>
      <c r="BR51" s="1279"/>
      <c r="BS51" s="1279"/>
      <c r="BT51" s="1279"/>
      <c r="BU51" s="1279"/>
      <c r="BV51" s="1279"/>
      <c r="BW51" s="1279"/>
      <c r="BX51" s="1279">
        <v>56.7</v>
      </c>
      <c r="BY51" s="1279"/>
      <c r="BZ51" s="1279"/>
      <c r="CA51" s="1279"/>
      <c r="CB51" s="1279"/>
      <c r="CC51" s="1279"/>
      <c r="CD51" s="1279"/>
      <c r="CE51" s="1279"/>
      <c r="CF51" s="1279">
        <v>54.2</v>
      </c>
      <c r="CG51" s="1279"/>
      <c r="CH51" s="1279"/>
      <c r="CI51" s="1279"/>
      <c r="CJ51" s="1279"/>
      <c r="CK51" s="1279"/>
      <c r="CL51" s="1279"/>
      <c r="CM51" s="1279"/>
      <c r="CN51" s="1279">
        <v>49.3</v>
      </c>
      <c r="CO51" s="1279"/>
      <c r="CP51" s="1279"/>
      <c r="CQ51" s="1279"/>
      <c r="CR51" s="1279"/>
      <c r="CS51" s="1279"/>
      <c r="CT51" s="1279"/>
      <c r="CU51" s="1279"/>
      <c r="CV51" s="1279">
        <v>41.7</v>
      </c>
      <c r="CW51" s="1279"/>
      <c r="CX51" s="1279"/>
      <c r="CY51" s="1279"/>
      <c r="CZ51" s="1279"/>
      <c r="DA51" s="1279"/>
      <c r="DB51" s="1279"/>
      <c r="DC51" s="1279"/>
    </row>
    <row r="52" spans="1:109" ht="13.5" x14ac:dyDescent="0.15">
      <c r="B52" s="1272"/>
      <c r="G52" s="1288"/>
      <c r="H52" s="1288"/>
      <c r="I52" s="1321"/>
      <c r="J52" s="1321"/>
      <c r="K52" s="1287"/>
      <c r="L52" s="1287"/>
      <c r="M52" s="1287"/>
      <c r="N52" s="1287"/>
      <c r="AM52" s="1286"/>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5" x14ac:dyDescent="0.15">
      <c r="A53" s="1308"/>
      <c r="B53" s="1272"/>
      <c r="G53" s="1288"/>
      <c r="H53" s="1288"/>
      <c r="I53" s="1284"/>
      <c r="J53" s="1284"/>
      <c r="K53" s="1287"/>
      <c r="L53" s="1287"/>
      <c r="M53" s="1287"/>
      <c r="N53" s="1287"/>
      <c r="AM53" s="1286"/>
      <c r="AN53" s="1280"/>
      <c r="AO53" s="1280"/>
      <c r="AP53" s="1280"/>
      <c r="AQ53" s="1280"/>
      <c r="AR53" s="1280"/>
      <c r="AS53" s="1280"/>
      <c r="AT53" s="1280"/>
      <c r="AU53" s="1280"/>
      <c r="AV53" s="1280"/>
      <c r="AW53" s="1280"/>
      <c r="AX53" s="1280"/>
      <c r="AY53" s="1280"/>
      <c r="AZ53" s="1280"/>
      <c r="BA53" s="1280"/>
      <c r="BB53" s="1280" t="s">
        <v>621</v>
      </c>
      <c r="BC53" s="1280"/>
      <c r="BD53" s="1280"/>
      <c r="BE53" s="1280"/>
      <c r="BF53" s="1280"/>
      <c r="BG53" s="1280"/>
      <c r="BH53" s="1280"/>
      <c r="BI53" s="1280"/>
      <c r="BJ53" s="1280"/>
      <c r="BK53" s="1280"/>
      <c r="BL53" s="1280"/>
      <c r="BM53" s="1280"/>
      <c r="BN53" s="1280"/>
      <c r="BO53" s="1280"/>
      <c r="BP53" s="1279">
        <v>60.8</v>
      </c>
      <c r="BQ53" s="1279"/>
      <c r="BR53" s="1279"/>
      <c r="BS53" s="1279"/>
      <c r="BT53" s="1279"/>
      <c r="BU53" s="1279"/>
      <c r="BV53" s="1279"/>
      <c r="BW53" s="1279"/>
      <c r="BX53" s="1279">
        <v>60.7</v>
      </c>
      <c r="BY53" s="1279"/>
      <c r="BZ53" s="1279"/>
      <c r="CA53" s="1279"/>
      <c r="CB53" s="1279"/>
      <c r="CC53" s="1279"/>
      <c r="CD53" s="1279"/>
      <c r="CE53" s="1279"/>
      <c r="CF53" s="1279">
        <v>62.1</v>
      </c>
      <c r="CG53" s="1279"/>
      <c r="CH53" s="1279"/>
      <c r="CI53" s="1279"/>
      <c r="CJ53" s="1279"/>
      <c r="CK53" s="1279"/>
      <c r="CL53" s="1279"/>
      <c r="CM53" s="1279"/>
      <c r="CN53" s="1279">
        <v>63.8</v>
      </c>
      <c r="CO53" s="1279"/>
      <c r="CP53" s="1279"/>
      <c r="CQ53" s="1279"/>
      <c r="CR53" s="1279"/>
      <c r="CS53" s="1279"/>
      <c r="CT53" s="1279"/>
      <c r="CU53" s="1279"/>
      <c r="CV53" s="1279">
        <v>65</v>
      </c>
      <c r="CW53" s="1279"/>
      <c r="CX53" s="1279"/>
      <c r="CY53" s="1279"/>
      <c r="CZ53" s="1279"/>
      <c r="DA53" s="1279"/>
      <c r="DB53" s="1279"/>
      <c r="DC53" s="1279"/>
    </row>
    <row r="54" spans="1:109" ht="13.5" x14ac:dyDescent="0.15">
      <c r="A54" s="1308"/>
      <c r="B54" s="1272"/>
      <c r="G54" s="1288"/>
      <c r="H54" s="1288"/>
      <c r="I54" s="1284"/>
      <c r="J54" s="1284"/>
      <c r="K54" s="1287"/>
      <c r="L54" s="1287"/>
      <c r="M54" s="1287"/>
      <c r="N54" s="1287"/>
      <c r="AM54" s="1286"/>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5" x14ac:dyDescent="0.15">
      <c r="A55" s="1308"/>
      <c r="B55" s="1272"/>
      <c r="G55" s="1284"/>
      <c r="H55" s="1284"/>
      <c r="I55" s="1284"/>
      <c r="J55" s="1284"/>
      <c r="K55" s="1287"/>
      <c r="L55" s="1287"/>
      <c r="M55" s="1287"/>
      <c r="N55" s="1287"/>
      <c r="AN55" s="1281" t="s">
        <v>615</v>
      </c>
      <c r="AO55" s="1281"/>
      <c r="AP55" s="1281"/>
      <c r="AQ55" s="1281"/>
      <c r="AR55" s="1281"/>
      <c r="AS55" s="1281"/>
      <c r="AT55" s="1281"/>
      <c r="AU55" s="1281"/>
      <c r="AV55" s="1281"/>
      <c r="AW55" s="1281"/>
      <c r="AX55" s="1281"/>
      <c r="AY55" s="1281"/>
      <c r="AZ55" s="1281"/>
      <c r="BA55" s="1281"/>
      <c r="BB55" s="1280" t="s">
        <v>614</v>
      </c>
      <c r="BC55" s="1280"/>
      <c r="BD55" s="1280"/>
      <c r="BE55" s="1280"/>
      <c r="BF55" s="1280"/>
      <c r="BG55" s="1280"/>
      <c r="BH55" s="1280"/>
      <c r="BI55" s="1280"/>
      <c r="BJ55" s="1280"/>
      <c r="BK55" s="1280"/>
      <c r="BL55" s="1280"/>
      <c r="BM55" s="1280"/>
      <c r="BN55" s="1280"/>
      <c r="BO55" s="1280"/>
      <c r="BP55" s="1279">
        <v>0</v>
      </c>
      <c r="BQ55" s="1279"/>
      <c r="BR55" s="1279"/>
      <c r="BS55" s="1279"/>
      <c r="BT55" s="1279"/>
      <c r="BU55" s="1279"/>
      <c r="BV55" s="1279"/>
      <c r="BW55" s="1279"/>
      <c r="BX55" s="1279">
        <v>0</v>
      </c>
      <c r="BY55" s="1279"/>
      <c r="BZ55" s="1279"/>
      <c r="CA55" s="1279"/>
      <c r="CB55" s="1279"/>
      <c r="CC55" s="1279"/>
      <c r="CD55" s="1279"/>
      <c r="CE55" s="1279"/>
      <c r="CF55" s="1279">
        <v>0</v>
      </c>
      <c r="CG55" s="1279"/>
      <c r="CH55" s="1279"/>
      <c r="CI55" s="1279"/>
      <c r="CJ55" s="1279"/>
      <c r="CK55" s="1279"/>
      <c r="CL55" s="1279"/>
      <c r="CM55" s="1279"/>
      <c r="CN55" s="1279">
        <v>0</v>
      </c>
      <c r="CO55" s="1279"/>
      <c r="CP55" s="1279"/>
      <c r="CQ55" s="1279"/>
      <c r="CR55" s="1279"/>
      <c r="CS55" s="1279"/>
      <c r="CT55" s="1279"/>
      <c r="CU55" s="1279"/>
      <c r="CV55" s="1279">
        <v>0</v>
      </c>
      <c r="CW55" s="1279"/>
      <c r="CX55" s="1279"/>
      <c r="CY55" s="1279"/>
      <c r="CZ55" s="1279"/>
      <c r="DA55" s="1279"/>
      <c r="DB55" s="1279"/>
      <c r="DC55" s="1279"/>
    </row>
    <row r="56" spans="1:109" ht="13.5" x14ac:dyDescent="0.15">
      <c r="A56" s="1308"/>
      <c r="B56" s="1272"/>
      <c r="G56" s="1284"/>
      <c r="H56" s="1284"/>
      <c r="I56" s="1284"/>
      <c r="J56" s="1284"/>
      <c r="K56" s="1287"/>
      <c r="L56" s="1287"/>
      <c r="M56" s="1287"/>
      <c r="N56" s="1287"/>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308" customFormat="1" ht="13.5" x14ac:dyDescent="0.15">
      <c r="B57" s="1314"/>
      <c r="G57" s="1284"/>
      <c r="H57" s="1284"/>
      <c r="I57" s="1283"/>
      <c r="J57" s="1283"/>
      <c r="K57" s="1287"/>
      <c r="L57" s="1287"/>
      <c r="M57" s="1287"/>
      <c r="N57" s="1287"/>
      <c r="AM57" s="1271"/>
      <c r="AN57" s="1281"/>
      <c r="AO57" s="1281"/>
      <c r="AP57" s="1281"/>
      <c r="AQ57" s="1281"/>
      <c r="AR57" s="1281"/>
      <c r="AS57" s="1281"/>
      <c r="AT57" s="1281"/>
      <c r="AU57" s="1281"/>
      <c r="AV57" s="1281"/>
      <c r="AW57" s="1281"/>
      <c r="AX57" s="1281"/>
      <c r="AY57" s="1281"/>
      <c r="AZ57" s="1281"/>
      <c r="BA57" s="1281"/>
      <c r="BB57" s="1280" t="s">
        <v>621</v>
      </c>
      <c r="BC57" s="1280"/>
      <c r="BD57" s="1280"/>
      <c r="BE57" s="1280"/>
      <c r="BF57" s="1280"/>
      <c r="BG57" s="1280"/>
      <c r="BH57" s="1280"/>
      <c r="BI57" s="1280"/>
      <c r="BJ57" s="1280"/>
      <c r="BK57" s="1280"/>
      <c r="BL57" s="1280"/>
      <c r="BM57" s="1280"/>
      <c r="BN57" s="1280"/>
      <c r="BO57" s="1280"/>
      <c r="BP57" s="1279">
        <v>55.3</v>
      </c>
      <c r="BQ57" s="1279"/>
      <c r="BR57" s="1279"/>
      <c r="BS57" s="1279"/>
      <c r="BT57" s="1279"/>
      <c r="BU57" s="1279"/>
      <c r="BV57" s="1279"/>
      <c r="BW57" s="1279"/>
      <c r="BX57" s="1279">
        <v>56.3</v>
      </c>
      <c r="BY57" s="1279"/>
      <c r="BZ57" s="1279"/>
      <c r="CA57" s="1279"/>
      <c r="CB57" s="1279"/>
      <c r="CC57" s="1279"/>
      <c r="CD57" s="1279"/>
      <c r="CE57" s="1279"/>
      <c r="CF57" s="1279">
        <v>58.3</v>
      </c>
      <c r="CG57" s="1279"/>
      <c r="CH57" s="1279"/>
      <c r="CI57" s="1279"/>
      <c r="CJ57" s="1279"/>
      <c r="CK57" s="1279"/>
      <c r="CL57" s="1279"/>
      <c r="CM57" s="1279"/>
      <c r="CN57" s="1279">
        <v>60.2</v>
      </c>
      <c r="CO57" s="1279"/>
      <c r="CP57" s="1279"/>
      <c r="CQ57" s="1279"/>
      <c r="CR57" s="1279"/>
      <c r="CS57" s="1279"/>
      <c r="CT57" s="1279"/>
      <c r="CU57" s="1279"/>
      <c r="CV57" s="1279">
        <v>59.9</v>
      </c>
      <c r="CW57" s="1279"/>
      <c r="CX57" s="1279"/>
      <c r="CY57" s="1279"/>
      <c r="CZ57" s="1279"/>
      <c r="DA57" s="1279"/>
      <c r="DB57" s="1279"/>
      <c r="DC57" s="1279"/>
      <c r="DD57" s="1319"/>
      <c r="DE57" s="1314"/>
    </row>
    <row r="58" spans="1:109" s="1308" customFormat="1" ht="13.5" x14ac:dyDescent="0.15">
      <c r="A58" s="1271"/>
      <c r="B58" s="1314"/>
      <c r="G58" s="1284"/>
      <c r="H58" s="1284"/>
      <c r="I58" s="1283"/>
      <c r="J58" s="1283"/>
      <c r="K58" s="1287"/>
      <c r="L58" s="1287"/>
      <c r="M58" s="1287"/>
      <c r="N58" s="1287"/>
      <c r="AM58" s="1271"/>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319"/>
      <c r="DE58" s="1314"/>
    </row>
    <row r="59" spans="1:109" s="1308" customFormat="1" ht="13.5" x14ac:dyDescent="0.15">
      <c r="A59" s="1271"/>
      <c r="B59" s="1314"/>
      <c r="K59" s="1320"/>
      <c r="L59" s="1320"/>
      <c r="M59" s="1320"/>
      <c r="N59" s="1320"/>
      <c r="AQ59" s="1320"/>
      <c r="AR59" s="1320"/>
      <c r="AS59" s="1320"/>
      <c r="AT59" s="1320"/>
      <c r="BC59" s="1320"/>
      <c r="BD59" s="1320"/>
      <c r="BE59" s="1320"/>
      <c r="BF59" s="1320"/>
      <c r="BO59" s="1320"/>
      <c r="BP59" s="1320"/>
      <c r="BQ59" s="1320"/>
      <c r="BR59" s="1320"/>
      <c r="CA59" s="1320"/>
      <c r="CB59" s="1320"/>
      <c r="CC59" s="1320"/>
      <c r="CD59" s="1320"/>
      <c r="CM59" s="1320"/>
      <c r="CN59" s="1320"/>
      <c r="CO59" s="1320"/>
      <c r="CP59" s="1320"/>
      <c r="CY59" s="1320"/>
      <c r="CZ59" s="1320"/>
      <c r="DA59" s="1320"/>
      <c r="DB59" s="1320"/>
      <c r="DC59" s="1320"/>
      <c r="DD59" s="1319"/>
      <c r="DE59" s="1314"/>
    </row>
    <row r="60" spans="1:109" s="1308" customFormat="1" ht="13.5" x14ac:dyDescent="0.15">
      <c r="A60" s="1271"/>
      <c r="B60" s="1314"/>
      <c r="K60" s="1320"/>
      <c r="L60" s="1320"/>
      <c r="M60" s="1320"/>
      <c r="N60" s="1320"/>
      <c r="AQ60" s="1320"/>
      <c r="AR60" s="1320"/>
      <c r="AS60" s="1320"/>
      <c r="AT60" s="1320"/>
      <c r="BC60" s="1320"/>
      <c r="BD60" s="1320"/>
      <c r="BE60" s="1320"/>
      <c r="BF60" s="1320"/>
      <c r="BO60" s="1320"/>
      <c r="BP60" s="1320"/>
      <c r="BQ60" s="1320"/>
      <c r="BR60" s="1320"/>
      <c r="CA60" s="1320"/>
      <c r="CB60" s="1320"/>
      <c r="CC60" s="1320"/>
      <c r="CD60" s="1320"/>
      <c r="CM60" s="1320"/>
      <c r="CN60" s="1320"/>
      <c r="CO60" s="1320"/>
      <c r="CP60" s="1320"/>
      <c r="CY60" s="1320"/>
      <c r="CZ60" s="1320"/>
      <c r="DA60" s="1320"/>
      <c r="DB60" s="1320"/>
      <c r="DC60" s="1320"/>
      <c r="DD60" s="1319"/>
      <c r="DE60" s="1314"/>
    </row>
    <row r="61" spans="1:109" s="1308" customFormat="1" ht="13.5" x14ac:dyDescent="0.15">
      <c r="A61" s="1271"/>
      <c r="B61" s="1318"/>
      <c r="C61" s="1317"/>
      <c r="D61" s="1317"/>
      <c r="E61" s="1317"/>
      <c r="F61" s="1317"/>
      <c r="G61" s="1317"/>
      <c r="H61" s="1317"/>
      <c r="I61" s="1317"/>
      <c r="J61" s="1317"/>
      <c r="K61" s="1317"/>
      <c r="L61" s="1317"/>
      <c r="M61" s="1316"/>
      <c r="N61" s="1316"/>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6"/>
      <c r="AT61" s="1316"/>
      <c r="AU61" s="1317"/>
      <c r="AV61" s="1317"/>
      <c r="AW61" s="1317"/>
      <c r="AX61" s="1317"/>
      <c r="AY61" s="1317"/>
      <c r="AZ61" s="1317"/>
      <c r="BA61" s="1317"/>
      <c r="BB61" s="1317"/>
      <c r="BC61" s="1317"/>
      <c r="BD61" s="1317"/>
      <c r="BE61" s="1316"/>
      <c r="BF61" s="1316"/>
      <c r="BG61" s="1317"/>
      <c r="BH61" s="1317"/>
      <c r="BI61" s="1317"/>
      <c r="BJ61" s="1317"/>
      <c r="BK61" s="1317"/>
      <c r="BL61" s="1317"/>
      <c r="BM61" s="1317"/>
      <c r="BN61" s="1317"/>
      <c r="BO61" s="1317"/>
      <c r="BP61" s="1317"/>
      <c r="BQ61" s="1316"/>
      <c r="BR61" s="1316"/>
      <c r="BS61" s="1317"/>
      <c r="BT61" s="1317"/>
      <c r="BU61" s="1317"/>
      <c r="BV61" s="1317"/>
      <c r="BW61" s="1317"/>
      <c r="BX61" s="1317"/>
      <c r="BY61" s="1317"/>
      <c r="BZ61" s="1317"/>
      <c r="CA61" s="1317"/>
      <c r="CB61" s="1317"/>
      <c r="CC61" s="1316"/>
      <c r="CD61" s="1316"/>
      <c r="CE61" s="1317"/>
      <c r="CF61" s="1317"/>
      <c r="CG61" s="1317"/>
      <c r="CH61" s="1317"/>
      <c r="CI61" s="1317"/>
      <c r="CJ61" s="1317"/>
      <c r="CK61" s="1317"/>
      <c r="CL61" s="1317"/>
      <c r="CM61" s="1317"/>
      <c r="CN61" s="1317"/>
      <c r="CO61" s="1316"/>
      <c r="CP61" s="1316"/>
      <c r="CQ61" s="1317"/>
      <c r="CR61" s="1317"/>
      <c r="CS61" s="1317"/>
      <c r="CT61" s="1317"/>
      <c r="CU61" s="1317"/>
      <c r="CV61" s="1317"/>
      <c r="CW61" s="1317"/>
      <c r="CX61" s="1317"/>
      <c r="CY61" s="1317"/>
      <c r="CZ61" s="1317"/>
      <c r="DA61" s="1316"/>
      <c r="DB61" s="1316"/>
      <c r="DC61" s="1316"/>
      <c r="DD61" s="1315"/>
      <c r="DE61" s="1314"/>
    </row>
    <row r="62" spans="1:109" ht="13.5" x14ac:dyDescent="0.15">
      <c r="B62" s="1313"/>
      <c r="C62" s="1313"/>
      <c r="D62" s="1313"/>
      <c r="E62" s="1313"/>
      <c r="F62" s="1313"/>
      <c r="G62" s="1313"/>
      <c r="H62" s="1313"/>
      <c r="I62" s="1313"/>
      <c r="J62" s="1313"/>
      <c r="K62" s="1313"/>
      <c r="L62" s="1313"/>
      <c r="M62" s="1313"/>
      <c r="N62" s="1313"/>
      <c r="O62" s="1313"/>
      <c r="P62" s="1313"/>
      <c r="Q62" s="1313"/>
      <c r="R62" s="1313"/>
      <c r="S62" s="1313"/>
      <c r="T62" s="1313"/>
      <c r="U62" s="1313"/>
      <c r="V62" s="1313"/>
      <c r="W62" s="1313"/>
      <c r="X62" s="1313"/>
      <c r="Y62" s="1313"/>
      <c r="Z62" s="1313"/>
      <c r="AA62" s="1313"/>
      <c r="AB62" s="1313"/>
      <c r="AC62" s="1313"/>
      <c r="AD62" s="1313"/>
      <c r="AE62" s="1313"/>
      <c r="AF62" s="1313"/>
      <c r="AG62" s="1313"/>
      <c r="AH62" s="1313"/>
      <c r="AI62" s="1313"/>
      <c r="AJ62" s="1313"/>
      <c r="AK62" s="1313"/>
      <c r="AL62" s="1313"/>
      <c r="AM62" s="1313"/>
      <c r="AN62" s="1313"/>
      <c r="AO62" s="1313"/>
      <c r="AP62" s="1313"/>
      <c r="AQ62" s="1313"/>
      <c r="AR62" s="1313"/>
      <c r="AS62" s="1313"/>
      <c r="AT62" s="1313"/>
      <c r="AU62" s="1313"/>
      <c r="AV62" s="1313"/>
      <c r="AW62" s="1313"/>
      <c r="AX62" s="1313"/>
      <c r="AY62" s="1313"/>
      <c r="AZ62" s="1313"/>
      <c r="BA62" s="1313"/>
      <c r="BB62" s="1313"/>
      <c r="BC62" s="1313"/>
      <c r="BD62" s="1313"/>
      <c r="BE62" s="1313"/>
      <c r="BF62" s="1313"/>
      <c r="BG62" s="1313"/>
      <c r="BH62" s="1313"/>
      <c r="BI62" s="1313"/>
      <c r="BJ62" s="1313"/>
      <c r="BK62" s="1313"/>
      <c r="BL62" s="1313"/>
      <c r="BM62" s="1313"/>
      <c r="BN62" s="1313"/>
      <c r="BO62" s="1313"/>
      <c r="BP62" s="1313"/>
      <c r="BQ62" s="1313"/>
      <c r="BR62" s="1313"/>
      <c r="BS62" s="1313"/>
      <c r="BT62" s="1313"/>
      <c r="BU62" s="1313"/>
      <c r="BV62" s="1313"/>
      <c r="BW62" s="1313"/>
      <c r="BX62" s="1313"/>
      <c r="BY62" s="1313"/>
      <c r="BZ62" s="1313"/>
      <c r="CA62" s="1313"/>
      <c r="CB62" s="1313"/>
      <c r="CC62" s="1313"/>
      <c r="CD62" s="1313"/>
      <c r="CE62" s="1313"/>
      <c r="CF62" s="1313"/>
      <c r="CG62" s="1313"/>
      <c r="CH62" s="1313"/>
      <c r="CI62" s="1313"/>
      <c r="CJ62" s="1313"/>
      <c r="CK62" s="1313"/>
      <c r="CL62" s="1313"/>
      <c r="CM62" s="1313"/>
      <c r="CN62" s="1313"/>
      <c r="CO62" s="1313"/>
      <c r="CP62" s="1313"/>
      <c r="CQ62" s="1313"/>
      <c r="CR62" s="1313"/>
      <c r="CS62" s="1313"/>
      <c r="CT62" s="1313"/>
      <c r="CU62" s="1313"/>
      <c r="CV62" s="1313"/>
      <c r="CW62" s="1313"/>
      <c r="CX62" s="1313"/>
      <c r="CY62" s="1313"/>
      <c r="CZ62" s="1313"/>
      <c r="DA62" s="1313"/>
      <c r="DB62" s="1313"/>
      <c r="DC62" s="1313"/>
      <c r="DD62" s="1313"/>
      <c r="DE62" s="1271"/>
    </row>
    <row r="63" spans="1:109" ht="17.25" x14ac:dyDescent="0.15">
      <c r="B63" s="1312" t="s">
        <v>620</v>
      </c>
    </row>
    <row r="64" spans="1:109" ht="13.5" x14ac:dyDescent="0.15">
      <c r="B64" s="1272"/>
      <c r="G64" s="1309"/>
      <c r="I64" s="1311"/>
      <c r="J64" s="1311"/>
      <c r="K64" s="1311"/>
      <c r="L64" s="1311"/>
      <c r="M64" s="1311"/>
      <c r="N64" s="1310"/>
      <c r="AM64" s="1309"/>
      <c r="AN64" s="1309" t="s">
        <v>619</v>
      </c>
      <c r="AP64" s="1308"/>
      <c r="AQ64" s="1308"/>
      <c r="AR64" s="1308"/>
      <c r="AY64" s="1309"/>
      <c r="BA64" s="1308"/>
      <c r="BB64" s="1308"/>
      <c r="BC64" s="1308"/>
      <c r="BK64" s="1309"/>
      <c r="BM64" s="1308"/>
      <c r="BN64" s="1308"/>
      <c r="BO64" s="1308"/>
      <c r="BW64" s="1309"/>
      <c r="BY64" s="1308"/>
      <c r="BZ64" s="1308"/>
      <c r="CA64" s="1308"/>
      <c r="CI64" s="1309"/>
      <c r="CK64" s="1308"/>
      <c r="CL64" s="1308"/>
      <c r="CM64" s="1308"/>
      <c r="CU64" s="1309"/>
      <c r="CW64" s="1308"/>
      <c r="CX64" s="1308"/>
      <c r="CY64" s="1308"/>
    </row>
    <row r="65" spans="2:107" ht="13.5" x14ac:dyDescent="0.15">
      <c r="B65" s="1272"/>
      <c r="AN65" s="1307" t="s">
        <v>618</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5"/>
    </row>
    <row r="66" spans="2:107" ht="13.5" x14ac:dyDescent="0.15">
      <c r="B66" s="1272"/>
      <c r="AN66" s="1304"/>
      <c r="AO66" s="1303"/>
      <c r="AP66" s="1303"/>
      <c r="AQ66" s="1303"/>
      <c r="AR66" s="1303"/>
      <c r="AS66" s="1303"/>
      <c r="AT66" s="1303"/>
      <c r="AU66" s="1303"/>
      <c r="AV66" s="1303"/>
      <c r="AW66" s="1303"/>
      <c r="AX66" s="1303"/>
      <c r="AY66" s="1303"/>
      <c r="AZ66" s="1303"/>
      <c r="BA66" s="1303"/>
      <c r="BB66" s="1303"/>
      <c r="BC66" s="1303"/>
      <c r="BD66" s="1303"/>
      <c r="BE66" s="1303"/>
      <c r="BF66" s="1303"/>
      <c r="BG66" s="1303"/>
      <c r="BH66" s="1303"/>
      <c r="BI66" s="1303"/>
      <c r="BJ66" s="1303"/>
      <c r="BK66" s="1303"/>
      <c r="BL66" s="1303"/>
      <c r="BM66" s="1303"/>
      <c r="BN66" s="1303"/>
      <c r="BO66" s="1303"/>
      <c r="BP66" s="1303"/>
      <c r="BQ66" s="1303"/>
      <c r="BR66" s="1303"/>
      <c r="BS66" s="1303"/>
      <c r="BT66" s="1303"/>
      <c r="BU66" s="1303"/>
      <c r="BV66" s="1303"/>
      <c r="BW66" s="1303"/>
      <c r="BX66" s="1303"/>
      <c r="BY66" s="1303"/>
      <c r="BZ66" s="1303"/>
      <c r="CA66" s="1303"/>
      <c r="CB66" s="1303"/>
      <c r="CC66" s="1303"/>
      <c r="CD66" s="1303"/>
      <c r="CE66" s="1303"/>
      <c r="CF66" s="1303"/>
      <c r="CG66" s="1303"/>
      <c r="CH66" s="1303"/>
      <c r="CI66" s="1303"/>
      <c r="CJ66" s="1303"/>
      <c r="CK66" s="1303"/>
      <c r="CL66" s="1303"/>
      <c r="CM66" s="1303"/>
      <c r="CN66" s="1303"/>
      <c r="CO66" s="1303"/>
      <c r="CP66" s="1303"/>
      <c r="CQ66" s="1303"/>
      <c r="CR66" s="1303"/>
      <c r="CS66" s="1303"/>
      <c r="CT66" s="1303"/>
      <c r="CU66" s="1303"/>
      <c r="CV66" s="1303"/>
      <c r="CW66" s="1303"/>
      <c r="CX66" s="1303"/>
      <c r="CY66" s="1303"/>
      <c r="CZ66" s="1303"/>
      <c r="DA66" s="1303"/>
      <c r="DB66" s="1303"/>
      <c r="DC66" s="1302"/>
    </row>
    <row r="67" spans="2:107" ht="13.5" x14ac:dyDescent="0.15">
      <c r="B67" s="1272"/>
      <c r="AN67" s="1304"/>
      <c r="AO67" s="1303"/>
      <c r="AP67" s="1303"/>
      <c r="AQ67" s="1303"/>
      <c r="AR67" s="1303"/>
      <c r="AS67" s="1303"/>
      <c r="AT67" s="1303"/>
      <c r="AU67" s="1303"/>
      <c r="AV67" s="1303"/>
      <c r="AW67" s="1303"/>
      <c r="AX67" s="1303"/>
      <c r="AY67" s="1303"/>
      <c r="AZ67" s="1303"/>
      <c r="BA67" s="1303"/>
      <c r="BB67" s="1303"/>
      <c r="BC67" s="1303"/>
      <c r="BD67" s="1303"/>
      <c r="BE67" s="1303"/>
      <c r="BF67" s="1303"/>
      <c r="BG67" s="1303"/>
      <c r="BH67" s="1303"/>
      <c r="BI67" s="1303"/>
      <c r="BJ67" s="1303"/>
      <c r="BK67" s="1303"/>
      <c r="BL67" s="1303"/>
      <c r="BM67" s="1303"/>
      <c r="BN67" s="1303"/>
      <c r="BO67" s="1303"/>
      <c r="BP67" s="1303"/>
      <c r="BQ67" s="1303"/>
      <c r="BR67" s="1303"/>
      <c r="BS67" s="1303"/>
      <c r="BT67" s="1303"/>
      <c r="BU67" s="1303"/>
      <c r="BV67" s="1303"/>
      <c r="BW67" s="1303"/>
      <c r="BX67" s="1303"/>
      <c r="BY67" s="1303"/>
      <c r="BZ67" s="1303"/>
      <c r="CA67" s="1303"/>
      <c r="CB67" s="1303"/>
      <c r="CC67" s="1303"/>
      <c r="CD67" s="1303"/>
      <c r="CE67" s="1303"/>
      <c r="CF67" s="1303"/>
      <c r="CG67" s="1303"/>
      <c r="CH67" s="1303"/>
      <c r="CI67" s="1303"/>
      <c r="CJ67" s="1303"/>
      <c r="CK67" s="1303"/>
      <c r="CL67" s="1303"/>
      <c r="CM67" s="1303"/>
      <c r="CN67" s="1303"/>
      <c r="CO67" s="1303"/>
      <c r="CP67" s="1303"/>
      <c r="CQ67" s="1303"/>
      <c r="CR67" s="1303"/>
      <c r="CS67" s="1303"/>
      <c r="CT67" s="1303"/>
      <c r="CU67" s="1303"/>
      <c r="CV67" s="1303"/>
      <c r="CW67" s="1303"/>
      <c r="CX67" s="1303"/>
      <c r="CY67" s="1303"/>
      <c r="CZ67" s="1303"/>
      <c r="DA67" s="1303"/>
      <c r="DB67" s="1303"/>
      <c r="DC67" s="1302"/>
    </row>
    <row r="68" spans="2:107" ht="13.5" x14ac:dyDescent="0.15">
      <c r="B68" s="1272"/>
      <c r="AN68" s="1304"/>
      <c r="AO68" s="1303"/>
      <c r="AP68" s="1303"/>
      <c r="AQ68" s="1303"/>
      <c r="AR68" s="1303"/>
      <c r="AS68" s="1303"/>
      <c r="AT68" s="1303"/>
      <c r="AU68" s="1303"/>
      <c r="AV68" s="1303"/>
      <c r="AW68" s="1303"/>
      <c r="AX68" s="1303"/>
      <c r="AY68" s="1303"/>
      <c r="AZ68" s="1303"/>
      <c r="BA68" s="1303"/>
      <c r="BB68" s="1303"/>
      <c r="BC68" s="1303"/>
      <c r="BD68" s="1303"/>
      <c r="BE68" s="1303"/>
      <c r="BF68" s="1303"/>
      <c r="BG68" s="1303"/>
      <c r="BH68" s="1303"/>
      <c r="BI68" s="1303"/>
      <c r="BJ68" s="1303"/>
      <c r="BK68" s="1303"/>
      <c r="BL68" s="1303"/>
      <c r="BM68" s="1303"/>
      <c r="BN68" s="1303"/>
      <c r="BO68" s="1303"/>
      <c r="BP68" s="1303"/>
      <c r="BQ68" s="1303"/>
      <c r="BR68" s="1303"/>
      <c r="BS68" s="1303"/>
      <c r="BT68" s="1303"/>
      <c r="BU68" s="1303"/>
      <c r="BV68" s="1303"/>
      <c r="BW68" s="1303"/>
      <c r="BX68" s="1303"/>
      <c r="BY68" s="1303"/>
      <c r="BZ68" s="1303"/>
      <c r="CA68" s="1303"/>
      <c r="CB68" s="1303"/>
      <c r="CC68" s="1303"/>
      <c r="CD68" s="1303"/>
      <c r="CE68" s="1303"/>
      <c r="CF68" s="1303"/>
      <c r="CG68" s="1303"/>
      <c r="CH68" s="1303"/>
      <c r="CI68" s="1303"/>
      <c r="CJ68" s="1303"/>
      <c r="CK68" s="1303"/>
      <c r="CL68" s="1303"/>
      <c r="CM68" s="1303"/>
      <c r="CN68" s="1303"/>
      <c r="CO68" s="1303"/>
      <c r="CP68" s="1303"/>
      <c r="CQ68" s="1303"/>
      <c r="CR68" s="1303"/>
      <c r="CS68" s="1303"/>
      <c r="CT68" s="1303"/>
      <c r="CU68" s="1303"/>
      <c r="CV68" s="1303"/>
      <c r="CW68" s="1303"/>
      <c r="CX68" s="1303"/>
      <c r="CY68" s="1303"/>
      <c r="CZ68" s="1303"/>
      <c r="DA68" s="1303"/>
      <c r="DB68" s="1303"/>
      <c r="DC68" s="1302"/>
    </row>
    <row r="69" spans="2:107" ht="13.5" x14ac:dyDescent="0.15">
      <c r="B69" s="1272"/>
      <c r="AN69" s="1301"/>
      <c r="AO69" s="1300"/>
      <c r="AP69" s="1300"/>
      <c r="AQ69" s="1300"/>
      <c r="AR69" s="1300"/>
      <c r="AS69" s="1300"/>
      <c r="AT69" s="1300"/>
      <c r="AU69" s="1300"/>
      <c r="AV69" s="1300"/>
      <c r="AW69" s="1300"/>
      <c r="AX69" s="1300"/>
      <c r="AY69" s="1300"/>
      <c r="AZ69" s="1300"/>
      <c r="BA69" s="1300"/>
      <c r="BB69" s="1300"/>
      <c r="BC69" s="1300"/>
      <c r="BD69" s="1300"/>
      <c r="BE69" s="1300"/>
      <c r="BF69" s="1300"/>
      <c r="BG69" s="1300"/>
      <c r="BH69" s="1300"/>
      <c r="BI69" s="1300"/>
      <c r="BJ69" s="1300"/>
      <c r="BK69" s="1300"/>
      <c r="BL69" s="1300"/>
      <c r="BM69" s="1300"/>
      <c r="BN69" s="1300"/>
      <c r="BO69" s="1300"/>
      <c r="BP69" s="1300"/>
      <c r="BQ69" s="1300"/>
      <c r="BR69" s="1300"/>
      <c r="BS69" s="1300"/>
      <c r="BT69" s="1300"/>
      <c r="BU69" s="1300"/>
      <c r="BV69" s="1300"/>
      <c r="BW69" s="1300"/>
      <c r="BX69" s="1300"/>
      <c r="BY69" s="1300"/>
      <c r="BZ69" s="1300"/>
      <c r="CA69" s="1300"/>
      <c r="CB69" s="1300"/>
      <c r="CC69" s="1300"/>
      <c r="CD69" s="1300"/>
      <c r="CE69" s="1300"/>
      <c r="CF69" s="1300"/>
      <c r="CG69" s="1300"/>
      <c r="CH69" s="1300"/>
      <c r="CI69" s="1300"/>
      <c r="CJ69" s="1300"/>
      <c r="CK69" s="1300"/>
      <c r="CL69" s="1300"/>
      <c r="CM69" s="1300"/>
      <c r="CN69" s="1300"/>
      <c r="CO69" s="1300"/>
      <c r="CP69" s="1300"/>
      <c r="CQ69" s="1300"/>
      <c r="CR69" s="1300"/>
      <c r="CS69" s="1300"/>
      <c r="CT69" s="1300"/>
      <c r="CU69" s="1300"/>
      <c r="CV69" s="1300"/>
      <c r="CW69" s="1300"/>
      <c r="CX69" s="1300"/>
      <c r="CY69" s="1300"/>
      <c r="CZ69" s="1300"/>
      <c r="DA69" s="1300"/>
      <c r="DB69" s="1300"/>
      <c r="DC69" s="1299"/>
    </row>
    <row r="70" spans="2:107" ht="13.5" x14ac:dyDescent="0.15">
      <c r="B70" s="1272"/>
      <c r="H70" s="1298"/>
      <c r="I70" s="1298"/>
      <c r="J70" s="1296"/>
      <c r="K70" s="1296"/>
      <c r="L70" s="1295"/>
      <c r="M70" s="1296"/>
      <c r="N70" s="1295"/>
      <c r="AN70" s="1286"/>
      <c r="AO70" s="1286"/>
      <c r="AP70" s="1286"/>
      <c r="AZ70" s="1286"/>
      <c r="BA70" s="1286"/>
      <c r="BB70" s="1286"/>
      <c r="BL70" s="1286"/>
      <c r="BM70" s="1286"/>
      <c r="BN70" s="1286"/>
      <c r="BX70" s="1286"/>
      <c r="BY70" s="1286"/>
      <c r="BZ70" s="1286"/>
      <c r="CJ70" s="1286"/>
      <c r="CK70" s="1286"/>
      <c r="CL70" s="1286"/>
      <c r="CV70" s="1286"/>
      <c r="CW70" s="1286"/>
      <c r="CX70" s="1286"/>
    </row>
    <row r="71" spans="2:107" ht="13.5" x14ac:dyDescent="0.15">
      <c r="B71" s="1272"/>
      <c r="G71" s="1294"/>
      <c r="I71" s="1297"/>
      <c r="J71" s="1296"/>
      <c r="K71" s="1296"/>
      <c r="L71" s="1295"/>
      <c r="M71" s="1296"/>
      <c r="N71" s="1295"/>
      <c r="AM71" s="1294"/>
      <c r="AN71" s="1271" t="s">
        <v>617</v>
      </c>
    </row>
    <row r="72" spans="2:107" ht="13.5" x14ac:dyDescent="0.15">
      <c r="B72" s="1272"/>
      <c r="G72" s="1284"/>
      <c r="H72" s="1284"/>
      <c r="I72" s="1284"/>
      <c r="J72" s="1284"/>
      <c r="K72" s="1293"/>
      <c r="L72" s="1293"/>
      <c r="M72" s="1292"/>
      <c r="N72" s="1292"/>
      <c r="AN72" s="1291"/>
      <c r="AO72" s="1290"/>
      <c r="AP72" s="1290"/>
      <c r="AQ72" s="1290"/>
      <c r="AR72" s="1290"/>
      <c r="AS72" s="1290"/>
      <c r="AT72" s="1290"/>
      <c r="AU72" s="1290"/>
      <c r="AV72" s="1290"/>
      <c r="AW72" s="1290"/>
      <c r="AX72" s="1290"/>
      <c r="AY72" s="1290"/>
      <c r="AZ72" s="1290"/>
      <c r="BA72" s="1290"/>
      <c r="BB72" s="1290"/>
      <c r="BC72" s="1290"/>
      <c r="BD72" s="1290"/>
      <c r="BE72" s="1290"/>
      <c r="BF72" s="1290"/>
      <c r="BG72" s="1290"/>
      <c r="BH72" s="1290"/>
      <c r="BI72" s="1290"/>
      <c r="BJ72" s="1290"/>
      <c r="BK72" s="1290"/>
      <c r="BL72" s="1290"/>
      <c r="BM72" s="1290"/>
      <c r="BN72" s="1290"/>
      <c r="BO72" s="1289"/>
      <c r="BP72" s="1281" t="s">
        <v>557</v>
      </c>
      <c r="BQ72" s="1281"/>
      <c r="BR72" s="1281"/>
      <c r="BS72" s="1281"/>
      <c r="BT72" s="1281"/>
      <c r="BU72" s="1281"/>
      <c r="BV72" s="1281"/>
      <c r="BW72" s="1281"/>
      <c r="BX72" s="1281" t="s">
        <v>558</v>
      </c>
      <c r="BY72" s="1281"/>
      <c r="BZ72" s="1281"/>
      <c r="CA72" s="1281"/>
      <c r="CB72" s="1281"/>
      <c r="CC72" s="1281"/>
      <c r="CD72" s="1281"/>
      <c r="CE72" s="1281"/>
      <c r="CF72" s="1281" t="s">
        <v>559</v>
      </c>
      <c r="CG72" s="1281"/>
      <c r="CH72" s="1281"/>
      <c r="CI72" s="1281"/>
      <c r="CJ72" s="1281"/>
      <c r="CK72" s="1281"/>
      <c r="CL72" s="1281"/>
      <c r="CM72" s="1281"/>
      <c r="CN72" s="1281" t="s">
        <v>560</v>
      </c>
      <c r="CO72" s="1281"/>
      <c r="CP72" s="1281"/>
      <c r="CQ72" s="1281"/>
      <c r="CR72" s="1281"/>
      <c r="CS72" s="1281"/>
      <c r="CT72" s="1281"/>
      <c r="CU72" s="1281"/>
      <c r="CV72" s="1281" t="s">
        <v>561</v>
      </c>
      <c r="CW72" s="1281"/>
      <c r="CX72" s="1281"/>
      <c r="CY72" s="1281"/>
      <c r="CZ72" s="1281"/>
      <c r="DA72" s="1281"/>
      <c r="DB72" s="1281"/>
      <c r="DC72" s="1281"/>
    </row>
    <row r="73" spans="2:107" ht="13.5" x14ac:dyDescent="0.15">
      <c r="B73" s="1272"/>
      <c r="G73" s="1288"/>
      <c r="H73" s="1288"/>
      <c r="I73" s="1288"/>
      <c r="J73" s="1288"/>
      <c r="K73" s="1285"/>
      <c r="L73" s="1285"/>
      <c r="M73" s="1285"/>
      <c r="N73" s="1285"/>
      <c r="AM73" s="1286"/>
      <c r="AN73" s="1280" t="s">
        <v>616</v>
      </c>
      <c r="AO73" s="1280"/>
      <c r="AP73" s="1280"/>
      <c r="AQ73" s="1280"/>
      <c r="AR73" s="1280"/>
      <c r="AS73" s="1280"/>
      <c r="AT73" s="1280"/>
      <c r="AU73" s="1280"/>
      <c r="AV73" s="1280"/>
      <c r="AW73" s="1280"/>
      <c r="AX73" s="1280"/>
      <c r="AY73" s="1280"/>
      <c r="AZ73" s="1280"/>
      <c r="BA73" s="1280"/>
      <c r="BB73" s="1280" t="s">
        <v>614</v>
      </c>
      <c r="BC73" s="1280"/>
      <c r="BD73" s="1280"/>
      <c r="BE73" s="1280"/>
      <c r="BF73" s="1280"/>
      <c r="BG73" s="1280"/>
      <c r="BH73" s="1280"/>
      <c r="BI73" s="1280"/>
      <c r="BJ73" s="1280"/>
      <c r="BK73" s="1280"/>
      <c r="BL73" s="1280"/>
      <c r="BM73" s="1280"/>
      <c r="BN73" s="1280"/>
      <c r="BO73" s="1280"/>
      <c r="BP73" s="1279">
        <v>68.3</v>
      </c>
      <c r="BQ73" s="1279"/>
      <c r="BR73" s="1279"/>
      <c r="BS73" s="1279"/>
      <c r="BT73" s="1279"/>
      <c r="BU73" s="1279"/>
      <c r="BV73" s="1279"/>
      <c r="BW73" s="1279"/>
      <c r="BX73" s="1279">
        <v>56.7</v>
      </c>
      <c r="BY73" s="1279"/>
      <c r="BZ73" s="1279"/>
      <c r="CA73" s="1279"/>
      <c r="CB73" s="1279"/>
      <c r="CC73" s="1279"/>
      <c r="CD73" s="1279"/>
      <c r="CE73" s="1279"/>
      <c r="CF73" s="1279">
        <v>54.2</v>
      </c>
      <c r="CG73" s="1279"/>
      <c r="CH73" s="1279"/>
      <c r="CI73" s="1279"/>
      <c r="CJ73" s="1279"/>
      <c r="CK73" s="1279"/>
      <c r="CL73" s="1279"/>
      <c r="CM73" s="1279"/>
      <c r="CN73" s="1279">
        <v>49.3</v>
      </c>
      <c r="CO73" s="1279"/>
      <c r="CP73" s="1279"/>
      <c r="CQ73" s="1279"/>
      <c r="CR73" s="1279"/>
      <c r="CS73" s="1279"/>
      <c r="CT73" s="1279"/>
      <c r="CU73" s="1279"/>
      <c r="CV73" s="1279">
        <v>41.7</v>
      </c>
      <c r="CW73" s="1279"/>
      <c r="CX73" s="1279"/>
      <c r="CY73" s="1279"/>
      <c r="CZ73" s="1279"/>
      <c r="DA73" s="1279"/>
      <c r="DB73" s="1279"/>
      <c r="DC73" s="1279"/>
    </row>
    <row r="74" spans="2:107" ht="13.5" x14ac:dyDescent="0.15">
      <c r="B74" s="1272"/>
      <c r="G74" s="1288"/>
      <c r="H74" s="1288"/>
      <c r="I74" s="1288"/>
      <c r="J74" s="1288"/>
      <c r="K74" s="1285"/>
      <c r="L74" s="1285"/>
      <c r="M74" s="1285"/>
      <c r="N74" s="1285"/>
      <c r="AM74" s="1286"/>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ht="13.5" x14ac:dyDescent="0.15">
      <c r="B75" s="1272"/>
      <c r="G75" s="1288"/>
      <c r="H75" s="1288"/>
      <c r="I75" s="1284"/>
      <c r="J75" s="1284"/>
      <c r="K75" s="1287"/>
      <c r="L75" s="1287"/>
      <c r="M75" s="1287"/>
      <c r="N75" s="1287"/>
      <c r="AM75" s="1286"/>
      <c r="AN75" s="1280"/>
      <c r="AO75" s="1280"/>
      <c r="AP75" s="1280"/>
      <c r="AQ75" s="1280"/>
      <c r="AR75" s="1280"/>
      <c r="AS75" s="1280"/>
      <c r="AT75" s="1280"/>
      <c r="AU75" s="1280"/>
      <c r="AV75" s="1280"/>
      <c r="AW75" s="1280"/>
      <c r="AX75" s="1280"/>
      <c r="AY75" s="1280"/>
      <c r="AZ75" s="1280"/>
      <c r="BA75" s="1280"/>
      <c r="BB75" s="1280" t="s">
        <v>613</v>
      </c>
      <c r="BC75" s="1280"/>
      <c r="BD75" s="1280"/>
      <c r="BE75" s="1280"/>
      <c r="BF75" s="1280"/>
      <c r="BG75" s="1280"/>
      <c r="BH75" s="1280"/>
      <c r="BI75" s="1280"/>
      <c r="BJ75" s="1280"/>
      <c r="BK75" s="1280"/>
      <c r="BL75" s="1280"/>
      <c r="BM75" s="1280"/>
      <c r="BN75" s="1280"/>
      <c r="BO75" s="1280"/>
      <c r="BP75" s="1279">
        <v>11</v>
      </c>
      <c r="BQ75" s="1279"/>
      <c r="BR75" s="1279"/>
      <c r="BS75" s="1279"/>
      <c r="BT75" s="1279"/>
      <c r="BU75" s="1279"/>
      <c r="BV75" s="1279"/>
      <c r="BW75" s="1279"/>
      <c r="BX75" s="1279">
        <v>9.9</v>
      </c>
      <c r="BY75" s="1279"/>
      <c r="BZ75" s="1279"/>
      <c r="CA75" s="1279"/>
      <c r="CB75" s="1279"/>
      <c r="CC75" s="1279"/>
      <c r="CD75" s="1279"/>
      <c r="CE75" s="1279"/>
      <c r="CF75" s="1279">
        <v>9.3000000000000007</v>
      </c>
      <c r="CG75" s="1279"/>
      <c r="CH75" s="1279"/>
      <c r="CI75" s="1279"/>
      <c r="CJ75" s="1279"/>
      <c r="CK75" s="1279"/>
      <c r="CL75" s="1279"/>
      <c r="CM75" s="1279"/>
      <c r="CN75" s="1279">
        <v>9.1</v>
      </c>
      <c r="CO75" s="1279"/>
      <c r="CP75" s="1279"/>
      <c r="CQ75" s="1279"/>
      <c r="CR75" s="1279"/>
      <c r="CS75" s="1279"/>
      <c r="CT75" s="1279"/>
      <c r="CU75" s="1279"/>
      <c r="CV75" s="1279">
        <v>8.6</v>
      </c>
      <c r="CW75" s="1279"/>
      <c r="CX75" s="1279"/>
      <c r="CY75" s="1279"/>
      <c r="CZ75" s="1279"/>
      <c r="DA75" s="1279"/>
      <c r="DB75" s="1279"/>
      <c r="DC75" s="1279"/>
    </row>
    <row r="76" spans="2:107" ht="13.5" x14ac:dyDescent="0.15">
      <c r="B76" s="1272"/>
      <c r="G76" s="1288"/>
      <c r="H76" s="1288"/>
      <c r="I76" s="1284"/>
      <c r="J76" s="1284"/>
      <c r="K76" s="1287"/>
      <c r="L76" s="1287"/>
      <c r="M76" s="1287"/>
      <c r="N76" s="1287"/>
      <c r="AM76" s="1286"/>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ht="13.5" x14ac:dyDescent="0.15">
      <c r="B77" s="1272"/>
      <c r="G77" s="1284"/>
      <c r="H77" s="1284"/>
      <c r="I77" s="1284"/>
      <c r="J77" s="1284"/>
      <c r="K77" s="1285"/>
      <c r="L77" s="1285"/>
      <c r="M77" s="1285"/>
      <c r="N77" s="1285"/>
      <c r="AN77" s="1281" t="s">
        <v>615</v>
      </c>
      <c r="AO77" s="1281"/>
      <c r="AP77" s="1281"/>
      <c r="AQ77" s="1281"/>
      <c r="AR77" s="1281"/>
      <c r="AS77" s="1281"/>
      <c r="AT77" s="1281"/>
      <c r="AU77" s="1281"/>
      <c r="AV77" s="1281"/>
      <c r="AW77" s="1281"/>
      <c r="AX77" s="1281"/>
      <c r="AY77" s="1281"/>
      <c r="AZ77" s="1281"/>
      <c r="BA77" s="1281"/>
      <c r="BB77" s="1280" t="s">
        <v>614</v>
      </c>
      <c r="BC77" s="1280"/>
      <c r="BD77" s="1280"/>
      <c r="BE77" s="1280"/>
      <c r="BF77" s="1280"/>
      <c r="BG77" s="1280"/>
      <c r="BH77" s="1280"/>
      <c r="BI77" s="1280"/>
      <c r="BJ77" s="1280"/>
      <c r="BK77" s="1280"/>
      <c r="BL77" s="1280"/>
      <c r="BM77" s="1280"/>
      <c r="BN77" s="1280"/>
      <c r="BO77" s="1280"/>
      <c r="BP77" s="1279">
        <v>0</v>
      </c>
      <c r="BQ77" s="1279"/>
      <c r="BR77" s="1279"/>
      <c r="BS77" s="1279"/>
      <c r="BT77" s="1279"/>
      <c r="BU77" s="1279"/>
      <c r="BV77" s="1279"/>
      <c r="BW77" s="1279"/>
      <c r="BX77" s="1279">
        <v>0</v>
      </c>
      <c r="BY77" s="1279"/>
      <c r="BZ77" s="1279"/>
      <c r="CA77" s="1279"/>
      <c r="CB77" s="1279"/>
      <c r="CC77" s="1279"/>
      <c r="CD77" s="1279"/>
      <c r="CE77" s="1279"/>
      <c r="CF77" s="1279">
        <v>0</v>
      </c>
      <c r="CG77" s="1279"/>
      <c r="CH77" s="1279"/>
      <c r="CI77" s="1279"/>
      <c r="CJ77" s="1279"/>
      <c r="CK77" s="1279"/>
      <c r="CL77" s="1279"/>
      <c r="CM77" s="1279"/>
      <c r="CN77" s="1279">
        <v>0</v>
      </c>
      <c r="CO77" s="1279"/>
      <c r="CP77" s="1279"/>
      <c r="CQ77" s="1279"/>
      <c r="CR77" s="1279"/>
      <c r="CS77" s="1279"/>
      <c r="CT77" s="1279"/>
      <c r="CU77" s="1279"/>
      <c r="CV77" s="1279">
        <v>0</v>
      </c>
      <c r="CW77" s="1279"/>
      <c r="CX77" s="1279"/>
      <c r="CY77" s="1279"/>
      <c r="CZ77" s="1279"/>
      <c r="DA77" s="1279"/>
      <c r="DB77" s="1279"/>
      <c r="DC77" s="1279"/>
    </row>
    <row r="78" spans="2:107" ht="13.5" x14ac:dyDescent="0.15">
      <c r="B78" s="1272"/>
      <c r="G78" s="1284"/>
      <c r="H78" s="1284"/>
      <c r="I78" s="1284"/>
      <c r="J78" s="1284"/>
      <c r="K78" s="1285"/>
      <c r="L78" s="1285"/>
      <c r="M78" s="1285"/>
      <c r="N78" s="1285"/>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ht="13.5" x14ac:dyDescent="0.15">
      <c r="B79" s="1272"/>
      <c r="G79" s="1284"/>
      <c r="H79" s="1284"/>
      <c r="I79" s="1283"/>
      <c r="J79" s="1283"/>
      <c r="K79" s="1282"/>
      <c r="L79" s="1282"/>
      <c r="M79" s="1282"/>
      <c r="N79" s="1282"/>
      <c r="AN79" s="1281"/>
      <c r="AO79" s="1281"/>
      <c r="AP79" s="1281"/>
      <c r="AQ79" s="1281"/>
      <c r="AR79" s="1281"/>
      <c r="AS79" s="1281"/>
      <c r="AT79" s="1281"/>
      <c r="AU79" s="1281"/>
      <c r="AV79" s="1281"/>
      <c r="AW79" s="1281"/>
      <c r="AX79" s="1281"/>
      <c r="AY79" s="1281"/>
      <c r="AZ79" s="1281"/>
      <c r="BA79" s="1281"/>
      <c r="BB79" s="1280" t="s">
        <v>613</v>
      </c>
      <c r="BC79" s="1280"/>
      <c r="BD79" s="1280"/>
      <c r="BE79" s="1280"/>
      <c r="BF79" s="1280"/>
      <c r="BG79" s="1280"/>
      <c r="BH79" s="1280"/>
      <c r="BI79" s="1280"/>
      <c r="BJ79" s="1280"/>
      <c r="BK79" s="1280"/>
      <c r="BL79" s="1280"/>
      <c r="BM79" s="1280"/>
      <c r="BN79" s="1280"/>
      <c r="BO79" s="1280"/>
      <c r="BP79" s="1279">
        <v>8.6</v>
      </c>
      <c r="BQ79" s="1279"/>
      <c r="BR79" s="1279"/>
      <c r="BS79" s="1279"/>
      <c r="BT79" s="1279"/>
      <c r="BU79" s="1279"/>
      <c r="BV79" s="1279"/>
      <c r="BW79" s="1279"/>
      <c r="BX79" s="1279">
        <v>8.5</v>
      </c>
      <c r="BY79" s="1279"/>
      <c r="BZ79" s="1279"/>
      <c r="CA79" s="1279"/>
      <c r="CB79" s="1279"/>
      <c r="CC79" s="1279"/>
      <c r="CD79" s="1279"/>
      <c r="CE79" s="1279"/>
      <c r="CF79" s="1279">
        <v>8.5</v>
      </c>
      <c r="CG79" s="1279"/>
      <c r="CH79" s="1279"/>
      <c r="CI79" s="1279"/>
      <c r="CJ79" s="1279"/>
      <c r="CK79" s="1279"/>
      <c r="CL79" s="1279"/>
      <c r="CM79" s="1279"/>
      <c r="CN79" s="1279">
        <v>8.6</v>
      </c>
      <c r="CO79" s="1279"/>
      <c r="CP79" s="1279"/>
      <c r="CQ79" s="1279"/>
      <c r="CR79" s="1279"/>
      <c r="CS79" s="1279"/>
      <c r="CT79" s="1279"/>
      <c r="CU79" s="1279"/>
      <c r="CV79" s="1279">
        <v>8.6</v>
      </c>
      <c r="CW79" s="1279"/>
      <c r="CX79" s="1279"/>
      <c r="CY79" s="1279"/>
      <c r="CZ79" s="1279"/>
      <c r="DA79" s="1279"/>
      <c r="DB79" s="1279"/>
      <c r="DC79" s="1279"/>
    </row>
    <row r="80" spans="2:107" ht="13.5" x14ac:dyDescent="0.15">
      <c r="B80" s="1272"/>
      <c r="G80" s="1284"/>
      <c r="H80" s="1284"/>
      <c r="I80" s="1283"/>
      <c r="J80" s="1283"/>
      <c r="K80" s="1282"/>
      <c r="L80" s="1282"/>
      <c r="M80" s="1282"/>
      <c r="N80" s="1282"/>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ht="13.5" x14ac:dyDescent="0.15">
      <c r="B81" s="1272"/>
    </row>
    <row r="82" spans="2:109" ht="17.25" x14ac:dyDescent="0.15">
      <c r="B82" s="1272"/>
      <c r="K82" s="1278"/>
      <c r="L82" s="1278"/>
      <c r="M82" s="1278"/>
      <c r="N82" s="1278"/>
      <c r="AQ82" s="1278"/>
      <c r="AR82" s="1278"/>
      <c r="AS82" s="1278"/>
      <c r="AT82" s="1278"/>
      <c r="BC82" s="1278"/>
      <c r="BD82" s="1278"/>
      <c r="BE82" s="1278"/>
      <c r="BF82" s="1278"/>
      <c r="BO82" s="1278"/>
      <c r="BP82" s="1278"/>
      <c r="BQ82" s="1278"/>
      <c r="BR82" s="1278"/>
      <c r="CA82" s="1278"/>
      <c r="CB82" s="1278"/>
      <c r="CC82" s="1278"/>
      <c r="CD82" s="1278"/>
      <c r="CM82" s="1278"/>
      <c r="CN82" s="1278"/>
      <c r="CO82" s="1278"/>
      <c r="CP82" s="1278"/>
      <c r="CY82" s="1278"/>
      <c r="CZ82" s="1278"/>
      <c r="DA82" s="1278"/>
      <c r="DB82" s="1278"/>
      <c r="DC82" s="1278"/>
    </row>
    <row r="83" spans="2:109" ht="13.5" x14ac:dyDescent="0.15">
      <c r="B83" s="1277"/>
      <c r="C83" s="1276"/>
      <c r="D83" s="1276"/>
      <c r="E83" s="1276"/>
      <c r="F83" s="1276"/>
      <c r="G83" s="1276"/>
      <c r="H83" s="1276"/>
      <c r="I83" s="1276"/>
      <c r="J83" s="1276"/>
      <c r="K83" s="1276"/>
      <c r="L83" s="1276"/>
      <c r="M83" s="1276"/>
      <c r="N83" s="1276"/>
      <c r="O83" s="1276"/>
      <c r="P83" s="1276"/>
      <c r="Q83" s="1276"/>
      <c r="R83" s="1276"/>
      <c r="S83" s="1276"/>
      <c r="T83" s="1276"/>
      <c r="U83" s="1276"/>
      <c r="V83" s="1276"/>
      <c r="W83" s="1276"/>
      <c r="X83" s="1276"/>
      <c r="Y83" s="1276"/>
      <c r="Z83" s="1276"/>
      <c r="AA83" s="1276"/>
      <c r="AB83" s="1276"/>
      <c r="AC83" s="1276"/>
      <c r="AD83" s="1276"/>
      <c r="AE83" s="1276"/>
      <c r="AF83" s="1276"/>
      <c r="AG83" s="1276"/>
      <c r="AH83" s="1276"/>
      <c r="AI83" s="1276"/>
      <c r="AJ83" s="1276"/>
      <c r="AK83" s="1276"/>
      <c r="AL83" s="1276"/>
      <c r="AM83" s="1276"/>
      <c r="AN83" s="1276"/>
      <c r="AO83" s="1276"/>
      <c r="AP83" s="1276"/>
      <c r="AQ83" s="1276"/>
      <c r="AR83" s="1276"/>
      <c r="AS83" s="1276"/>
      <c r="AT83" s="1276"/>
      <c r="AU83" s="1276"/>
      <c r="AV83" s="1276"/>
      <c r="AW83" s="1276"/>
      <c r="AX83" s="1276"/>
      <c r="AY83" s="1276"/>
      <c r="AZ83" s="1276"/>
      <c r="BA83" s="1276"/>
      <c r="BB83" s="1276"/>
      <c r="BC83" s="1276"/>
      <c r="BD83" s="1276"/>
      <c r="BE83" s="1276"/>
      <c r="BF83" s="1276"/>
      <c r="BG83" s="1276"/>
      <c r="BH83" s="1276"/>
      <c r="BI83" s="1276"/>
      <c r="BJ83" s="1276"/>
      <c r="BK83" s="1276"/>
      <c r="BL83" s="1276"/>
      <c r="BM83" s="1276"/>
      <c r="BN83" s="1276"/>
      <c r="BO83" s="1276"/>
      <c r="BP83" s="1276"/>
      <c r="BQ83" s="1276"/>
      <c r="BR83" s="1276"/>
      <c r="BS83" s="1276"/>
      <c r="BT83" s="1276"/>
      <c r="BU83" s="1276"/>
      <c r="BV83" s="1276"/>
      <c r="BW83" s="1276"/>
      <c r="BX83" s="1276"/>
      <c r="BY83" s="1276"/>
      <c r="BZ83" s="1276"/>
      <c r="CA83" s="1276"/>
      <c r="CB83" s="1276"/>
      <c r="CC83" s="1276"/>
      <c r="CD83" s="1276"/>
      <c r="CE83" s="1276"/>
      <c r="CF83" s="1276"/>
      <c r="CG83" s="1276"/>
      <c r="CH83" s="1276"/>
      <c r="CI83" s="1276"/>
      <c r="CJ83" s="1276"/>
      <c r="CK83" s="1276"/>
      <c r="CL83" s="1276"/>
      <c r="CM83" s="1276"/>
      <c r="CN83" s="1276"/>
      <c r="CO83" s="1276"/>
      <c r="CP83" s="1276"/>
      <c r="CQ83" s="1276"/>
      <c r="CR83" s="1276"/>
      <c r="CS83" s="1276"/>
      <c r="CT83" s="1276"/>
      <c r="CU83" s="1276"/>
      <c r="CV83" s="1276"/>
      <c r="CW83" s="1276"/>
      <c r="CX83" s="1276"/>
      <c r="CY83" s="1276"/>
      <c r="CZ83" s="1276"/>
      <c r="DA83" s="1276"/>
      <c r="DB83" s="1276"/>
      <c r="DC83" s="1276"/>
      <c r="DD83" s="1275"/>
    </row>
    <row r="84" spans="2:109" ht="13.5" x14ac:dyDescent="0.15">
      <c r="DD84" s="1271"/>
      <c r="DE84" s="1271"/>
    </row>
    <row r="85" spans="2:109" ht="13.5" x14ac:dyDescent="0.15">
      <c r="DD85" s="1271"/>
      <c r="DE85" s="1271"/>
    </row>
    <row r="86" spans="2:109" ht="13.5" hidden="1" x14ac:dyDescent="0.15">
      <c r="DD86" s="1271"/>
      <c r="DE86" s="1271"/>
    </row>
    <row r="87" spans="2:109" ht="13.5" hidden="1" x14ac:dyDescent="0.15">
      <c r="K87" s="1274"/>
      <c r="AQ87" s="1274"/>
      <c r="BC87" s="1274"/>
      <c r="BO87" s="1274"/>
      <c r="CA87" s="1274"/>
      <c r="CM87" s="1274"/>
      <c r="CY87" s="1274"/>
      <c r="DD87" s="1271"/>
      <c r="DE87" s="1271"/>
    </row>
    <row r="88" spans="2:109" ht="13.5" hidden="1" x14ac:dyDescent="0.15">
      <c r="DD88" s="1271"/>
      <c r="DE88" s="1271"/>
    </row>
    <row r="89" spans="2:109" ht="13.5" hidden="1" x14ac:dyDescent="0.15">
      <c r="DD89" s="1271"/>
      <c r="DE89" s="1271"/>
    </row>
    <row r="90" spans="2:109" ht="13.5" hidden="1" x14ac:dyDescent="0.15">
      <c r="DD90" s="1271"/>
      <c r="DE90" s="1271"/>
    </row>
    <row r="91" spans="2:109" ht="13.5" hidden="1" x14ac:dyDescent="0.15">
      <c r="DD91" s="1271"/>
      <c r="DE91" s="1271"/>
    </row>
    <row r="92" spans="2:109" ht="13.5" hidden="1" customHeight="1" x14ac:dyDescent="0.15">
      <c r="DD92" s="1271"/>
      <c r="DE92" s="1271"/>
    </row>
    <row r="93" spans="2:109" ht="13.5" hidden="1" customHeight="1" x14ac:dyDescent="0.15">
      <c r="DD93" s="1271"/>
      <c r="DE93" s="1271"/>
    </row>
    <row r="94" spans="2:109" ht="13.5" hidden="1" customHeight="1" x14ac:dyDescent="0.15">
      <c r="DD94" s="1271"/>
      <c r="DE94" s="1271"/>
    </row>
    <row r="95" spans="2:109" ht="13.5" hidden="1" customHeight="1" x14ac:dyDescent="0.15">
      <c r="DD95" s="1271"/>
      <c r="DE95" s="1271"/>
    </row>
    <row r="96" spans="2:109" ht="13.5" hidden="1" customHeight="1" x14ac:dyDescent="0.15">
      <c r="DD96" s="1271"/>
      <c r="DE96" s="1271"/>
    </row>
    <row r="97" s="1271" customFormat="1" ht="13.5" hidden="1" customHeight="1" x14ac:dyDescent="0.15"/>
    <row r="98" s="1271" customFormat="1" ht="13.5" hidden="1" customHeight="1" x14ac:dyDescent="0.15"/>
    <row r="99" s="1271" customFormat="1" ht="13.5" hidden="1" customHeight="1" x14ac:dyDescent="0.15"/>
    <row r="100" s="1271" customFormat="1" ht="13.5" hidden="1" customHeight="1" x14ac:dyDescent="0.15"/>
    <row r="101" s="1271" customFormat="1" ht="13.5" hidden="1" customHeight="1" x14ac:dyDescent="0.15"/>
    <row r="102" s="1271" customFormat="1" ht="13.5" hidden="1" customHeight="1" x14ac:dyDescent="0.15"/>
    <row r="103" s="1271" customFormat="1" ht="13.5" hidden="1" customHeight="1" x14ac:dyDescent="0.15"/>
    <row r="104" s="1271" customFormat="1" ht="13.5" hidden="1" customHeight="1" x14ac:dyDescent="0.15"/>
    <row r="105" s="1271" customFormat="1" ht="13.5" hidden="1" customHeight="1" x14ac:dyDescent="0.15"/>
    <row r="106" s="1271" customFormat="1" ht="13.5" hidden="1" customHeight="1" x14ac:dyDescent="0.15"/>
    <row r="107" s="1271" customFormat="1" ht="13.5" hidden="1" customHeight="1" x14ac:dyDescent="0.15"/>
    <row r="108" s="1271" customFormat="1" ht="13.5" hidden="1" customHeight="1" x14ac:dyDescent="0.15"/>
    <row r="109" s="1271" customFormat="1" ht="13.5" hidden="1" customHeight="1" x14ac:dyDescent="0.15"/>
    <row r="110" s="1271" customFormat="1" ht="13.5" hidden="1" customHeight="1" x14ac:dyDescent="0.15"/>
    <row r="111" s="1271" customFormat="1" ht="13.5" hidden="1" customHeight="1" x14ac:dyDescent="0.15"/>
    <row r="112" s="1271" customFormat="1" ht="13.5" hidden="1" customHeight="1" x14ac:dyDescent="0.15"/>
    <row r="113" s="1271" customFormat="1" ht="13.5" hidden="1" customHeight="1" x14ac:dyDescent="0.15"/>
    <row r="114" s="1271" customFormat="1" ht="13.5" hidden="1" customHeight="1" x14ac:dyDescent="0.15"/>
    <row r="115" s="1271" customFormat="1" ht="13.5" hidden="1" customHeight="1" x14ac:dyDescent="0.15"/>
    <row r="116" s="1271" customFormat="1" ht="13.5" hidden="1" customHeight="1" x14ac:dyDescent="0.15"/>
    <row r="117" s="1271" customFormat="1" ht="13.5" hidden="1" customHeight="1" x14ac:dyDescent="0.15"/>
    <row r="118" s="1271" customFormat="1" ht="13.5" hidden="1" customHeight="1" x14ac:dyDescent="0.15"/>
    <row r="119" s="1271" customFormat="1" ht="13.5" hidden="1" customHeight="1" x14ac:dyDescent="0.15"/>
    <row r="120" s="1271" customFormat="1" ht="13.5" hidden="1" customHeight="1" x14ac:dyDescent="0.15"/>
    <row r="121" s="1271" customFormat="1" ht="13.5" hidden="1" customHeight="1" x14ac:dyDescent="0.15"/>
    <row r="122" s="1271" customFormat="1" ht="13.5" hidden="1" customHeight="1" x14ac:dyDescent="0.15"/>
    <row r="123" s="1271" customFormat="1" ht="13.5" hidden="1" customHeight="1" x14ac:dyDescent="0.15"/>
    <row r="124" s="1271" customFormat="1" ht="13.5" hidden="1" customHeight="1" x14ac:dyDescent="0.15"/>
    <row r="125" s="1271" customFormat="1" ht="13.5" hidden="1" customHeight="1" x14ac:dyDescent="0.15"/>
    <row r="126" s="1271" customFormat="1" ht="13.5" hidden="1" customHeight="1" x14ac:dyDescent="0.15"/>
    <row r="127" s="1271" customFormat="1" ht="13.5" hidden="1" customHeight="1" x14ac:dyDescent="0.15"/>
    <row r="128" s="1271" customFormat="1" ht="13.5" hidden="1" customHeight="1" x14ac:dyDescent="0.15"/>
    <row r="129" s="1271" customFormat="1" ht="13.5" hidden="1" customHeight="1" x14ac:dyDescent="0.15"/>
    <row r="130" s="1271" customFormat="1" ht="13.5" hidden="1" customHeight="1" x14ac:dyDescent="0.15"/>
    <row r="131" s="1271" customFormat="1" ht="13.5" hidden="1" customHeight="1" x14ac:dyDescent="0.15"/>
    <row r="132" s="1271" customFormat="1" ht="13.5" hidden="1" customHeight="1" x14ac:dyDescent="0.15"/>
    <row r="133" s="1271" customFormat="1" ht="13.5" hidden="1" customHeight="1" x14ac:dyDescent="0.15"/>
    <row r="134" s="1271" customFormat="1" ht="13.5" hidden="1" customHeight="1" x14ac:dyDescent="0.15"/>
    <row r="135" s="1271" customFormat="1" ht="13.5" hidden="1" customHeight="1" x14ac:dyDescent="0.15"/>
    <row r="136" s="1271" customFormat="1" ht="13.5" hidden="1" customHeight="1" x14ac:dyDescent="0.15"/>
    <row r="137" s="1271" customFormat="1" ht="13.5" hidden="1" customHeight="1" x14ac:dyDescent="0.15"/>
    <row r="138" s="1271" customFormat="1" ht="13.5" hidden="1" customHeight="1" x14ac:dyDescent="0.15"/>
    <row r="139" s="1271" customFormat="1" ht="13.5" hidden="1" customHeight="1" x14ac:dyDescent="0.15"/>
    <row r="140" s="1271" customFormat="1" ht="13.5" hidden="1" customHeight="1" x14ac:dyDescent="0.15"/>
    <row r="141" s="1271" customFormat="1" ht="13.5" hidden="1" customHeight="1" x14ac:dyDescent="0.15"/>
    <row r="142" s="1271" customFormat="1" ht="13.5" hidden="1" customHeight="1" x14ac:dyDescent="0.15"/>
    <row r="143" s="1271" customFormat="1" ht="13.5" hidden="1" customHeight="1" x14ac:dyDescent="0.15"/>
    <row r="144" s="1271" customFormat="1" ht="13.5" hidden="1" customHeight="1" x14ac:dyDescent="0.15"/>
    <row r="145" s="1271" customFormat="1" ht="13.5" hidden="1" customHeight="1" x14ac:dyDescent="0.15"/>
    <row r="146" s="1271" customFormat="1" ht="13.5" hidden="1" customHeight="1" x14ac:dyDescent="0.15"/>
    <row r="147" s="1271" customFormat="1" ht="13.5" hidden="1" customHeight="1" x14ac:dyDescent="0.15"/>
    <row r="148" s="1271" customFormat="1" ht="13.5" hidden="1" customHeight="1" x14ac:dyDescent="0.15"/>
    <row r="149" s="1271" customFormat="1" ht="13.5" hidden="1" customHeight="1" x14ac:dyDescent="0.15"/>
    <row r="150" s="1271" customFormat="1" ht="13.5" hidden="1" customHeight="1" x14ac:dyDescent="0.15"/>
    <row r="151" s="1271" customFormat="1" ht="13.5" hidden="1" customHeight="1" x14ac:dyDescent="0.15"/>
    <row r="152" s="1271" customFormat="1" ht="13.5" hidden="1" customHeight="1" x14ac:dyDescent="0.15"/>
    <row r="153" s="1271" customFormat="1" ht="13.5" hidden="1" customHeight="1" x14ac:dyDescent="0.15"/>
    <row r="154" s="1271" customFormat="1" ht="13.5" hidden="1" customHeight="1" x14ac:dyDescent="0.15"/>
    <row r="155" s="1271" customFormat="1" ht="13.5" hidden="1" customHeight="1" x14ac:dyDescent="0.15"/>
    <row r="156" s="1271" customFormat="1" ht="13.5" hidden="1" customHeight="1" x14ac:dyDescent="0.15"/>
    <row r="157" s="1271" customFormat="1" ht="13.5" hidden="1" customHeight="1" x14ac:dyDescent="0.15"/>
    <row r="158" s="1271" customFormat="1" ht="13.5" hidden="1" customHeight="1" x14ac:dyDescent="0.15"/>
    <row r="159" s="1271" customFormat="1" ht="13.5" hidden="1" customHeight="1" x14ac:dyDescent="0.15"/>
    <row r="160" s="1271" customFormat="1" ht="13.5" hidden="1" customHeight="1" x14ac:dyDescent="0.15"/>
  </sheetData>
  <sheetProtection algorithmName="SHA-512" hashValue="DUQobBy/h16Iv4P3u3iYEzjmVfRtYk4nz/DE5g/KQAcBpuxj+UnRKXmvoeMjndPXH39c8NYDBe+9v2gYg7UZcw==" saltValue="XkyKQMAuU4YyS4fv4EeM4w==" spinCount="100000" sheet="1" objects="1" scenarios="1" formatCells="0"/>
  <dataConsolidate/>
  <mergeCells count="112">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 ref="M55:M56"/>
    <mergeCell ref="N55:N56"/>
    <mergeCell ref="AN55:BA58"/>
    <mergeCell ref="BB55:BO56"/>
    <mergeCell ref="BP55:BW56"/>
    <mergeCell ref="BP57:BW58"/>
    <mergeCell ref="M57:M58"/>
    <mergeCell ref="N57:N58"/>
    <mergeCell ref="BB57:BO58"/>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77520B-927B-46FE-A193-15E83CDEFDDD}">
  <sheetPr>
    <pageSetUpPr fitToPage="1"/>
  </sheetPr>
  <dimension ref="A1:DR125"/>
  <sheetViews>
    <sheetView showGridLines="0" topLeftCell="A81" zoomScaleNormal="100" zoomScaleSheetLayoutView="70" workbookViewId="0">
      <selection activeCell="AN70" sqref="AN70"/>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503</v>
      </c>
    </row>
  </sheetData>
  <sheetProtection algorithmName="SHA-512" hashValue="ef5f5520XRdIKMOGrzLU4e7+qZSEmi1XUxlZNqHM4e4SjWgbdZDx6afb3goP4gh8KoLS9hTwPy8Ulhpke8sYVw==" saltValue="Tx1SPoLjOSUHbzkbGjQT9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5D3DB-9537-42D5-BE9B-698BF288C1E8}">
  <sheetPr>
    <pageSetUpPr fitToPage="1"/>
  </sheetPr>
  <dimension ref="A1:DR125"/>
  <sheetViews>
    <sheetView showGridLines="0" topLeftCell="A49" zoomScale="70" zoomScaleNormal="70" zoomScaleSheetLayoutView="55" workbookViewId="0">
      <selection activeCell="AN70" sqref="AN70"/>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503</v>
      </c>
    </row>
  </sheetData>
  <sheetProtection algorithmName="SHA-512" hashValue="77jf5AuoE6wRIzdVuq/q2s3/aR8AoRlPu2u1ffWxzGHlgwCRrOpb7uJixitxEEDkvZN4tQGsnQYBAAehKcopNw==" saltValue="Q9opHwY1Bo6S0pIFX1QTD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554</v>
      </c>
      <c r="G2" s="157"/>
      <c r="H2" s="158"/>
    </row>
    <row r="3" spans="1:8" x14ac:dyDescent="0.15">
      <c r="A3" s="154" t="s">
        <v>547</v>
      </c>
      <c r="B3" s="159"/>
      <c r="C3" s="160"/>
      <c r="D3" s="161">
        <v>75624</v>
      </c>
      <c r="E3" s="162"/>
      <c r="F3" s="163">
        <v>162193</v>
      </c>
      <c r="G3" s="164"/>
      <c r="H3" s="165"/>
    </row>
    <row r="4" spans="1:8" x14ac:dyDescent="0.15">
      <c r="A4" s="166"/>
      <c r="B4" s="167"/>
      <c r="C4" s="168"/>
      <c r="D4" s="169">
        <v>21357</v>
      </c>
      <c r="E4" s="170"/>
      <c r="F4" s="171">
        <v>79985</v>
      </c>
      <c r="G4" s="172"/>
      <c r="H4" s="173"/>
    </row>
    <row r="5" spans="1:8" x14ac:dyDescent="0.15">
      <c r="A5" s="154" t="s">
        <v>549</v>
      </c>
      <c r="B5" s="159"/>
      <c r="C5" s="160"/>
      <c r="D5" s="161">
        <v>63353</v>
      </c>
      <c r="E5" s="162"/>
      <c r="F5" s="163">
        <v>168868</v>
      </c>
      <c r="G5" s="164"/>
      <c r="H5" s="165"/>
    </row>
    <row r="6" spans="1:8" x14ac:dyDescent="0.15">
      <c r="A6" s="166"/>
      <c r="B6" s="167"/>
      <c r="C6" s="168"/>
      <c r="D6" s="169">
        <v>34287</v>
      </c>
      <c r="E6" s="170"/>
      <c r="F6" s="171">
        <v>79360</v>
      </c>
      <c r="G6" s="172"/>
      <c r="H6" s="173"/>
    </row>
    <row r="7" spans="1:8" x14ac:dyDescent="0.15">
      <c r="A7" s="154" t="s">
        <v>550</v>
      </c>
      <c r="B7" s="159"/>
      <c r="C7" s="160"/>
      <c r="D7" s="161">
        <v>80801</v>
      </c>
      <c r="E7" s="162"/>
      <c r="F7" s="163">
        <v>202870</v>
      </c>
      <c r="G7" s="164"/>
      <c r="H7" s="165"/>
    </row>
    <row r="8" spans="1:8" x14ac:dyDescent="0.15">
      <c r="A8" s="166"/>
      <c r="B8" s="167"/>
      <c r="C8" s="168"/>
      <c r="D8" s="169">
        <v>33944</v>
      </c>
      <c r="E8" s="170"/>
      <c r="F8" s="171">
        <v>79735</v>
      </c>
      <c r="G8" s="172"/>
      <c r="H8" s="173"/>
    </row>
    <row r="9" spans="1:8" x14ac:dyDescent="0.15">
      <c r="A9" s="154" t="s">
        <v>551</v>
      </c>
      <c r="B9" s="159"/>
      <c r="C9" s="160"/>
      <c r="D9" s="161">
        <v>61324</v>
      </c>
      <c r="E9" s="162"/>
      <c r="F9" s="163">
        <v>167497</v>
      </c>
      <c r="G9" s="164"/>
      <c r="H9" s="165"/>
    </row>
    <row r="10" spans="1:8" x14ac:dyDescent="0.15">
      <c r="A10" s="166"/>
      <c r="B10" s="167"/>
      <c r="C10" s="168"/>
      <c r="D10" s="169">
        <v>35009</v>
      </c>
      <c r="E10" s="170"/>
      <c r="F10" s="171">
        <v>82571</v>
      </c>
      <c r="G10" s="172"/>
      <c r="H10" s="173"/>
    </row>
    <row r="11" spans="1:8" x14ac:dyDescent="0.15">
      <c r="A11" s="154" t="s">
        <v>552</v>
      </c>
      <c r="B11" s="159"/>
      <c r="C11" s="160"/>
      <c r="D11" s="161">
        <v>101257</v>
      </c>
      <c r="E11" s="162"/>
      <c r="F11" s="163">
        <v>190274</v>
      </c>
      <c r="G11" s="164"/>
      <c r="H11" s="165"/>
    </row>
    <row r="12" spans="1:8" x14ac:dyDescent="0.15">
      <c r="A12" s="166"/>
      <c r="B12" s="167"/>
      <c r="C12" s="174"/>
      <c r="D12" s="169">
        <v>57546</v>
      </c>
      <c r="E12" s="170"/>
      <c r="F12" s="171">
        <v>88584</v>
      </c>
      <c r="G12" s="172"/>
      <c r="H12" s="173"/>
    </row>
    <row r="13" spans="1:8" x14ac:dyDescent="0.15">
      <c r="A13" s="154"/>
      <c r="B13" s="159"/>
      <c r="C13" s="175"/>
      <c r="D13" s="176">
        <v>76472</v>
      </c>
      <c r="E13" s="177"/>
      <c r="F13" s="178">
        <v>178340</v>
      </c>
      <c r="G13" s="179"/>
      <c r="H13" s="165"/>
    </row>
    <row r="14" spans="1:8" x14ac:dyDescent="0.15">
      <c r="A14" s="166"/>
      <c r="B14" s="167"/>
      <c r="C14" s="168"/>
      <c r="D14" s="169">
        <v>36429</v>
      </c>
      <c r="E14" s="170"/>
      <c r="F14" s="171">
        <v>82047</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8.8800000000000008</v>
      </c>
      <c r="C19" s="180">
        <f>ROUND(VALUE(SUBSTITUTE(実質収支比率等に係る経年分析!G$48,"▲","-")),2)</f>
        <v>8.32</v>
      </c>
      <c r="D19" s="180">
        <f>ROUND(VALUE(SUBSTITUTE(実質収支比率等に係る経年分析!H$48,"▲","-")),2)</f>
        <v>9.93</v>
      </c>
      <c r="E19" s="180">
        <f>ROUND(VALUE(SUBSTITUTE(実質収支比率等に係る経年分析!I$48,"▲","-")),2)</f>
        <v>8.33</v>
      </c>
      <c r="F19" s="180">
        <f>ROUND(VALUE(SUBSTITUTE(実質収支比率等に係る経年分析!J$48,"▲","-")),2)</f>
        <v>8.44</v>
      </c>
    </row>
    <row r="20" spans="1:11" x14ac:dyDescent="0.15">
      <c r="A20" s="180" t="s">
        <v>55</v>
      </c>
      <c r="B20" s="180">
        <f>ROUND(VALUE(SUBSTITUTE(実質収支比率等に係る経年分析!F$47,"▲","-")),2)</f>
        <v>23.94</v>
      </c>
      <c r="C20" s="180">
        <f>ROUND(VALUE(SUBSTITUTE(実質収支比率等に係る経年分析!G$47,"▲","-")),2)</f>
        <v>26.86</v>
      </c>
      <c r="D20" s="180">
        <f>ROUND(VALUE(SUBSTITUTE(実質収支比率等に係る経年分析!H$47,"▲","-")),2)</f>
        <v>26.86</v>
      </c>
      <c r="E20" s="180">
        <f>ROUND(VALUE(SUBSTITUTE(実質収支比率等に係る経年分析!I$47,"▲","-")),2)</f>
        <v>27.54</v>
      </c>
      <c r="F20" s="180">
        <f>ROUND(VALUE(SUBSTITUTE(実質収支比率等に係る経年分析!J$47,"▲","-")),2)</f>
        <v>27.64</v>
      </c>
    </row>
    <row r="21" spans="1:11" x14ac:dyDescent="0.15">
      <c r="A21" s="180" t="s">
        <v>56</v>
      </c>
      <c r="B21" s="180">
        <f>IF(ISNUMBER(VALUE(SUBSTITUTE(実質収支比率等に係る経年分析!F$49,"▲","-"))),ROUND(VALUE(SUBSTITUTE(実質収支比率等に係る経年分析!F$49,"▲","-")),2),NA())</f>
        <v>3.71</v>
      </c>
      <c r="C21" s="180">
        <f>IF(ISNUMBER(VALUE(SUBSTITUTE(実質収支比率等に係る経年分析!G$49,"▲","-"))),ROUND(VALUE(SUBSTITUTE(実質収支比率等に係る経年分析!G$49,"▲","-")),2),NA())</f>
        <v>1.99</v>
      </c>
      <c r="D21" s="180">
        <f>IF(ISNUMBER(VALUE(SUBSTITUTE(実質収支比率等に係る経年分析!H$49,"▲","-"))),ROUND(VALUE(SUBSTITUTE(実質収支比率等に係る経年分析!H$49,"▲","-")),2),NA())</f>
        <v>1.66</v>
      </c>
      <c r="E21" s="180">
        <f>IF(ISNUMBER(VALUE(SUBSTITUTE(実質収支比率等に係る経年分析!I$49,"▲","-"))),ROUND(VALUE(SUBSTITUTE(実質収支比率等に係る経年分析!I$49,"▲","-")),2),NA())</f>
        <v>8.36</v>
      </c>
      <c r="F21" s="180">
        <f>IF(ISNUMBER(VALUE(SUBSTITUTE(実質収支比率等に係る経年分析!J$49,"▲","-"))),ROUND(VALUE(SUBSTITUTE(実質収支比率等に係る経年分析!J$49,"▲","-")),2),NA())</f>
        <v>0.12</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多良木町国民健康保険特別会計（直診勘定）</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多良木町後期高齢者医療特別会計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多良木町下水道事業特別会計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0.28999999999999998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0.36</v>
      </c>
    </row>
    <row r="33" spans="1:16" x14ac:dyDescent="0.15">
      <c r="A33" s="181" t="str">
        <f>IF(連結実質赤字比率に係る赤字・黒字の構成分析!C$37="",NA(),連結実質赤字比率に係る赤字・黒字の構成分析!C$37)</f>
        <v>多良木町国民健康保険特別会計（事業勘定）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1.86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3.06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4.6100000000000003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4.55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2.39</v>
      </c>
    </row>
    <row r="34" spans="1:16" x14ac:dyDescent="0.15">
      <c r="A34" s="181" t="str">
        <f>IF(連結実質赤字比率に係る赤字・黒字の構成分析!C$36="",NA(),連結実質赤字比率に係る赤字・黒字の構成分析!C$36)</f>
        <v>多良木町介護保険特別会計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1.66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2.0499999999999998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2.5499999999999998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2.13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2.64</v>
      </c>
    </row>
    <row r="35" spans="1:16" x14ac:dyDescent="0.15">
      <c r="A35" s="181" t="str">
        <f>IF(連結実質赤字比率に係る赤字・黒字の構成分析!C$35="",NA(),連結実質赤字比率に係る赤字・黒字の構成分析!C$35)</f>
        <v>多良木町上水道事業会計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5.99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6.59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6.96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6.79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5.83</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8.8699999999999992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8.32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9.92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8.33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8.44</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674</v>
      </c>
      <c r="E42" s="182"/>
      <c r="F42" s="182"/>
      <c r="G42" s="182">
        <f>'実質公債費比率（分子）の構造'!L$52</f>
        <v>646</v>
      </c>
      <c r="H42" s="182"/>
      <c r="I42" s="182"/>
      <c r="J42" s="182">
        <f>'実質公債費比率（分子）の構造'!M$52</f>
        <v>679</v>
      </c>
      <c r="K42" s="182"/>
      <c r="L42" s="182"/>
      <c r="M42" s="182">
        <f>'実質公債費比率（分子）の構造'!N$52</f>
        <v>647</v>
      </c>
      <c r="N42" s="182"/>
      <c r="O42" s="182"/>
      <c r="P42" s="182">
        <f>'実質公債費比率（分子）の構造'!O$52</f>
        <v>609</v>
      </c>
    </row>
    <row r="43" spans="1:16" x14ac:dyDescent="0.15">
      <c r="A43" s="182" t="s">
        <v>18</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28</v>
      </c>
      <c r="C44" s="182"/>
      <c r="D44" s="182"/>
      <c r="E44" s="182">
        <f>'実質公債費比率（分子）の構造'!L$50</f>
        <v>30</v>
      </c>
      <c r="F44" s="182"/>
      <c r="G44" s="182"/>
      <c r="H44" s="182">
        <f>'実質公債費比率（分子）の構造'!M$50</f>
        <v>30</v>
      </c>
      <c r="I44" s="182"/>
      <c r="J44" s="182"/>
      <c r="K44" s="182">
        <f>'実質公債費比率（分子）の構造'!N$50</f>
        <v>33</v>
      </c>
      <c r="L44" s="182"/>
      <c r="M44" s="182"/>
      <c r="N44" s="182">
        <f>'実質公債費比率（分子）の構造'!O$50</f>
        <v>31</v>
      </c>
      <c r="O44" s="182"/>
      <c r="P44" s="182"/>
    </row>
    <row r="45" spans="1:16" x14ac:dyDescent="0.15">
      <c r="A45" s="182" t="s">
        <v>65</v>
      </c>
      <c r="B45" s="182">
        <f>'実質公債費比率（分子）の構造'!K$49</f>
        <v>129</v>
      </c>
      <c r="C45" s="182"/>
      <c r="D45" s="182"/>
      <c r="E45" s="182">
        <f>'実質公債費比率（分子）の構造'!L$49</f>
        <v>128</v>
      </c>
      <c r="F45" s="182"/>
      <c r="G45" s="182"/>
      <c r="H45" s="182">
        <f>'実質公債費比率（分子）の構造'!M$49</f>
        <v>119</v>
      </c>
      <c r="I45" s="182"/>
      <c r="J45" s="182"/>
      <c r="K45" s="182">
        <f>'実質公債費比率（分子）の構造'!N$49</f>
        <v>102</v>
      </c>
      <c r="L45" s="182"/>
      <c r="M45" s="182"/>
      <c r="N45" s="182">
        <f>'実質公債費比率（分子）の構造'!O$49</f>
        <v>95</v>
      </c>
      <c r="O45" s="182"/>
      <c r="P45" s="182"/>
    </row>
    <row r="46" spans="1:16" x14ac:dyDescent="0.15">
      <c r="A46" s="182" t="s">
        <v>66</v>
      </c>
      <c r="B46" s="182">
        <f>'実質公債費比率（分子）の構造'!K$48</f>
        <v>156</v>
      </c>
      <c r="C46" s="182"/>
      <c r="D46" s="182"/>
      <c r="E46" s="182">
        <f>'実質公債費比率（分子）の構造'!L$48</f>
        <v>141</v>
      </c>
      <c r="F46" s="182"/>
      <c r="G46" s="182"/>
      <c r="H46" s="182">
        <f>'実質公債費比率（分子）の構造'!M$48</f>
        <v>161</v>
      </c>
      <c r="I46" s="182"/>
      <c r="J46" s="182"/>
      <c r="K46" s="182">
        <f>'実質公債費比率（分子）の構造'!N$48</f>
        <v>170</v>
      </c>
      <c r="L46" s="182"/>
      <c r="M46" s="182"/>
      <c r="N46" s="182">
        <f>'実質公債費比率（分子）の構造'!O$48</f>
        <v>161</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698</v>
      </c>
      <c r="C49" s="182"/>
      <c r="D49" s="182"/>
      <c r="E49" s="182">
        <f>'実質公債費比率（分子）の構造'!L$45</f>
        <v>642</v>
      </c>
      <c r="F49" s="182"/>
      <c r="G49" s="182"/>
      <c r="H49" s="182">
        <f>'実質公債費比率（分子）の構造'!M$45</f>
        <v>686</v>
      </c>
      <c r="I49" s="182"/>
      <c r="J49" s="182"/>
      <c r="K49" s="182">
        <f>'実質公債費比率（分子）の構造'!N$45</f>
        <v>644</v>
      </c>
      <c r="L49" s="182"/>
      <c r="M49" s="182"/>
      <c r="N49" s="182">
        <f>'実質公債費比率（分子）の構造'!O$45</f>
        <v>567</v>
      </c>
      <c r="O49" s="182"/>
      <c r="P49" s="182"/>
    </row>
    <row r="50" spans="1:16" x14ac:dyDescent="0.15">
      <c r="A50" s="182" t="s">
        <v>70</v>
      </c>
      <c r="B50" s="182" t="e">
        <f>NA()</f>
        <v>#N/A</v>
      </c>
      <c r="C50" s="182">
        <f>IF(ISNUMBER('実質公債費比率（分子）の構造'!K$53),'実質公債費比率（分子）の構造'!K$53,NA())</f>
        <v>337</v>
      </c>
      <c r="D50" s="182" t="e">
        <f>NA()</f>
        <v>#N/A</v>
      </c>
      <c r="E50" s="182" t="e">
        <f>NA()</f>
        <v>#N/A</v>
      </c>
      <c r="F50" s="182">
        <f>IF(ISNUMBER('実質公債費比率（分子）の構造'!L$53),'実質公債費比率（分子）の構造'!L$53,NA())</f>
        <v>295</v>
      </c>
      <c r="G50" s="182" t="e">
        <f>NA()</f>
        <v>#N/A</v>
      </c>
      <c r="H50" s="182" t="e">
        <f>NA()</f>
        <v>#N/A</v>
      </c>
      <c r="I50" s="182">
        <f>IF(ISNUMBER('実質公債費比率（分子）の構造'!M$53),'実質公債費比率（分子）の構造'!M$53,NA())</f>
        <v>317</v>
      </c>
      <c r="J50" s="182" t="e">
        <f>NA()</f>
        <v>#N/A</v>
      </c>
      <c r="K50" s="182" t="e">
        <f>NA()</f>
        <v>#N/A</v>
      </c>
      <c r="L50" s="182">
        <f>IF(ISNUMBER('実質公債費比率（分子）の構造'!N$53),'実質公債費比率（分子）の構造'!N$53,NA())</f>
        <v>302</v>
      </c>
      <c r="M50" s="182" t="e">
        <f>NA()</f>
        <v>#N/A</v>
      </c>
      <c r="N50" s="182" t="e">
        <f>NA()</f>
        <v>#N/A</v>
      </c>
      <c r="O50" s="182">
        <f>IF(ISNUMBER('実質公債費比率（分子）の構造'!O$53),'実質公債費比率（分子）の構造'!O$53,NA())</f>
        <v>245</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5797</v>
      </c>
      <c r="E56" s="181"/>
      <c r="F56" s="181"/>
      <c r="G56" s="181">
        <f>'将来負担比率（分子）の構造'!J$52</f>
        <v>5608</v>
      </c>
      <c r="H56" s="181"/>
      <c r="I56" s="181"/>
      <c r="J56" s="181">
        <f>'将来負担比率（分子）の構造'!K$52</f>
        <v>5416</v>
      </c>
      <c r="K56" s="181"/>
      <c r="L56" s="181"/>
      <c r="M56" s="181">
        <f>'将来負担比率（分子）の構造'!L$52</f>
        <v>5460</v>
      </c>
      <c r="N56" s="181"/>
      <c r="O56" s="181"/>
      <c r="P56" s="181">
        <f>'将来負担比率（分子）の構造'!M$52</f>
        <v>5603</v>
      </c>
    </row>
    <row r="57" spans="1:16" x14ac:dyDescent="0.15">
      <c r="A57" s="181" t="s">
        <v>42</v>
      </c>
      <c r="B57" s="181"/>
      <c r="C57" s="181"/>
      <c r="D57" s="181">
        <f>'将来負担比率（分子）の構造'!I$51</f>
        <v>202</v>
      </c>
      <c r="E57" s="181"/>
      <c r="F57" s="181"/>
      <c r="G57" s="181">
        <f>'将来負担比率（分子）の構造'!J$51</f>
        <v>181</v>
      </c>
      <c r="H57" s="181"/>
      <c r="I57" s="181"/>
      <c r="J57" s="181">
        <f>'将来負担比率（分子）の構造'!K$51</f>
        <v>152</v>
      </c>
      <c r="K57" s="181"/>
      <c r="L57" s="181"/>
      <c r="M57" s="181">
        <f>'将来負担比率（分子）の構造'!L$51</f>
        <v>127</v>
      </c>
      <c r="N57" s="181"/>
      <c r="O57" s="181"/>
      <c r="P57" s="181">
        <f>'将来負担比率（分子）の構造'!M$51</f>
        <v>107</v>
      </c>
    </row>
    <row r="58" spans="1:16" x14ac:dyDescent="0.15">
      <c r="A58" s="181" t="s">
        <v>41</v>
      </c>
      <c r="B58" s="181"/>
      <c r="C58" s="181"/>
      <c r="D58" s="181">
        <f>'将来負担比率（分子）の構造'!I$50</f>
        <v>2840</v>
      </c>
      <c r="E58" s="181"/>
      <c r="F58" s="181"/>
      <c r="G58" s="181">
        <f>'将来負担比率（分子）の構造'!J$50</f>
        <v>2974</v>
      </c>
      <c r="H58" s="181"/>
      <c r="I58" s="181"/>
      <c r="J58" s="181">
        <f>'将来負担比率（分子）の構造'!K$50</f>
        <v>3016</v>
      </c>
      <c r="K58" s="181"/>
      <c r="L58" s="181"/>
      <c r="M58" s="181">
        <f>'将来負担比率（分子）の構造'!L$50</f>
        <v>2480</v>
      </c>
      <c r="N58" s="181"/>
      <c r="O58" s="181"/>
      <c r="P58" s="181">
        <f>'将来負担比率（分子）の構造'!M$50</f>
        <v>2541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1578</v>
      </c>
      <c r="C62" s="181"/>
      <c r="D62" s="181"/>
      <c r="E62" s="181">
        <f>'将来負担比率（分子）の構造'!J$45</f>
        <v>1435</v>
      </c>
      <c r="F62" s="181"/>
      <c r="G62" s="181"/>
      <c r="H62" s="181">
        <f>'将来負担比率（分子）の構造'!K$45</f>
        <v>1426</v>
      </c>
      <c r="I62" s="181"/>
      <c r="J62" s="181"/>
      <c r="K62" s="181">
        <f>'将来負担比率（分子）の構造'!L$45</f>
        <v>1366</v>
      </c>
      <c r="L62" s="181"/>
      <c r="M62" s="181"/>
      <c r="N62" s="181">
        <f>'将来負担比率（分子）の構造'!M$45</f>
        <v>1349</v>
      </c>
      <c r="O62" s="181"/>
      <c r="P62" s="181"/>
    </row>
    <row r="63" spans="1:16" x14ac:dyDescent="0.15">
      <c r="A63" s="181" t="s">
        <v>34</v>
      </c>
      <c r="B63" s="181">
        <f>'将来負担比率（分子）の構造'!I$44</f>
        <v>1713</v>
      </c>
      <c r="C63" s="181"/>
      <c r="D63" s="181"/>
      <c r="E63" s="181">
        <f>'将来負担比率（分子）の構造'!J$44</f>
        <v>1628</v>
      </c>
      <c r="F63" s="181"/>
      <c r="G63" s="181"/>
      <c r="H63" s="181">
        <f>'将来負担比率（分子）の構造'!K$44</f>
        <v>1522</v>
      </c>
      <c r="I63" s="181"/>
      <c r="J63" s="181"/>
      <c r="K63" s="181">
        <f>'将来負担比率（分子）の構造'!L$44</f>
        <v>1488</v>
      </c>
      <c r="L63" s="181"/>
      <c r="M63" s="181"/>
      <c r="N63" s="181">
        <f>'将来負担比率（分子）の構造'!M$44</f>
        <v>1314</v>
      </c>
      <c r="O63" s="181"/>
      <c r="P63" s="181"/>
    </row>
    <row r="64" spans="1:16" x14ac:dyDescent="0.15">
      <c r="A64" s="181" t="s">
        <v>33</v>
      </c>
      <c r="B64" s="181">
        <f>'将来負担比率（分子）の構造'!I$43</f>
        <v>1810</v>
      </c>
      <c r="C64" s="181"/>
      <c r="D64" s="181"/>
      <c r="E64" s="181">
        <f>'将来負担比率（分子）の構造'!J$43</f>
        <v>1711</v>
      </c>
      <c r="F64" s="181"/>
      <c r="G64" s="181"/>
      <c r="H64" s="181">
        <f>'将来負担比率（分子）の構造'!K$43</f>
        <v>1636</v>
      </c>
      <c r="I64" s="181"/>
      <c r="J64" s="181"/>
      <c r="K64" s="181">
        <f>'将来負担比率（分子）の構造'!L$43</f>
        <v>1588</v>
      </c>
      <c r="L64" s="181"/>
      <c r="M64" s="181"/>
      <c r="N64" s="181">
        <f>'将来負担比率（分子）の構造'!M$43</f>
        <v>1533</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6061</v>
      </c>
      <c r="C66" s="181"/>
      <c r="D66" s="181"/>
      <c r="E66" s="181">
        <f>'将来負担比率（分子）の構造'!J$41</f>
        <v>5906</v>
      </c>
      <c r="F66" s="181"/>
      <c r="G66" s="181"/>
      <c r="H66" s="181">
        <f>'将来負担比率（分子）の構造'!K$41</f>
        <v>5817</v>
      </c>
      <c r="I66" s="181"/>
      <c r="J66" s="181"/>
      <c r="K66" s="181">
        <f>'将来負担比率（分子）の構造'!L$41</f>
        <v>5248</v>
      </c>
      <c r="L66" s="181"/>
      <c r="M66" s="181"/>
      <c r="N66" s="181">
        <f>'将来負担比率（分子）の構造'!M$41</f>
        <v>5438</v>
      </c>
      <c r="O66" s="181"/>
      <c r="P66" s="181"/>
    </row>
    <row r="67" spans="1:16" x14ac:dyDescent="0.15">
      <c r="A67" s="181" t="s">
        <v>74</v>
      </c>
      <c r="B67" s="181" t="e">
        <f>NA()</f>
        <v>#N/A</v>
      </c>
      <c r="C67" s="181">
        <f>IF(ISNUMBER('将来負担比率（分子）の構造'!I$53), IF('将来負担比率（分子）の構造'!I$53 &lt; 0, 0, '将来負担比率（分子）の構造'!I$53), NA())</f>
        <v>2322</v>
      </c>
      <c r="D67" s="181" t="e">
        <f>NA()</f>
        <v>#N/A</v>
      </c>
      <c r="E67" s="181" t="e">
        <f>NA()</f>
        <v>#N/A</v>
      </c>
      <c r="F67" s="181">
        <f>IF(ISNUMBER('将来負担比率（分子）の構造'!J$53), IF('将来負担比率（分子）の構造'!J$53 &lt; 0, 0, '将来負担比率（分子）の構造'!J$53), NA())</f>
        <v>1918</v>
      </c>
      <c r="G67" s="181" t="e">
        <f>NA()</f>
        <v>#N/A</v>
      </c>
      <c r="H67" s="181" t="e">
        <f>NA()</f>
        <v>#N/A</v>
      </c>
      <c r="I67" s="181">
        <f>IF(ISNUMBER('将来負担比率（分子）の構造'!K$53), IF('将来負担比率（分子）の構造'!K$53 &lt; 0, 0, '将来負担比率（分子）の構造'!K$53), NA())</f>
        <v>1817</v>
      </c>
      <c r="J67" s="181" t="e">
        <f>NA()</f>
        <v>#N/A</v>
      </c>
      <c r="K67" s="181" t="e">
        <f>NA()</f>
        <v>#N/A</v>
      </c>
      <c r="L67" s="181">
        <f>IF(ISNUMBER('将来負担比率（分子）の構造'!L$53), IF('将来負担比率（分子）の構造'!L$53 &lt; 0, 0, '将来負担比率（分子）の構造'!L$53), NA())</f>
        <v>1623</v>
      </c>
      <c r="M67" s="181" t="e">
        <f>NA()</f>
        <v>#N/A</v>
      </c>
      <c r="N67" s="181" t="e">
        <f>NA()</f>
        <v>#N/A</v>
      </c>
      <c r="O67" s="181">
        <f>IF(ISNUMBER('将来負担比率（分子）の構造'!M$53), IF('将来負担比率（分子）の構造'!M$53 &lt; 0, 0, '将来負担比率（分子）の構造'!M$53), NA())</f>
        <v>1384</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1075</v>
      </c>
      <c r="C72" s="185">
        <f>基金残高に係る経年分析!G55</f>
        <v>1077</v>
      </c>
      <c r="D72" s="185">
        <f>基金残高に係る経年分析!H55</f>
        <v>1078</v>
      </c>
    </row>
    <row r="73" spans="1:16" x14ac:dyDescent="0.15">
      <c r="A73" s="184" t="s">
        <v>77</v>
      </c>
      <c r="B73" s="185">
        <f>基金残高に係る経年分析!F56</f>
        <v>1085</v>
      </c>
      <c r="C73" s="185">
        <f>基金残高に係る経年分析!G56</f>
        <v>501</v>
      </c>
      <c r="D73" s="185">
        <f>基金残高に係る経年分析!H56</f>
        <v>503</v>
      </c>
    </row>
    <row r="74" spans="1:16" x14ac:dyDescent="0.15">
      <c r="A74" s="184" t="s">
        <v>78</v>
      </c>
      <c r="B74" s="185">
        <f>基金残高に係る経年分析!F57</f>
        <v>588</v>
      </c>
      <c r="C74" s="185">
        <f>基金残高に係る経年分析!G57</f>
        <v>618</v>
      </c>
      <c r="D74" s="185">
        <f>基金残高に係る経年分析!H57</f>
        <v>721</v>
      </c>
    </row>
  </sheetData>
  <sheetProtection algorithmName="SHA-512" hashValue="PoPC9Dcv0HDVF+uy9hvn7WuRyGglD4+KBN6b3p8Ah+wnOq1dI6jLYEJibcgS5zoqUWbAnwQQbpCg7cLVm0ucww==" saltValue="TLCv47AOL6Nec0LonlYxMA=="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210</v>
      </c>
      <c r="DI1" s="622"/>
      <c r="DJ1" s="622"/>
      <c r="DK1" s="622"/>
      <c r="DL1" s="622"/>
      <c r="DM1" s="622"/>
      <c r="DN1" s="623"/>
      <c r="DO1" s="226"/>
      <c r="DP1" s="621" t="s">
        <v>211</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213</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214</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215</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216</v>
      </c>
      <c r="S4" s="625"/>
      <c r="T4" s="625"/>
      <c r="U4" s="625"/>
      <c r="V4" s="625"/>
      <c r="W4" s="625"/>
      <c r="X4" s="625"/>
      <c r="Y4" s="626"/>
      <c r="Z4" s="624" t="s">
        <v>217</v>
      </c>
      <c r="AA4" s="625"/>
      <c r="AB4" s="625"/>
      <c r="AC4" s="626"/>
      <c r="AD4" s="624" t="s">
        <v>218</v>
      </c>
      <c r="AE4" s="625"/>
      <c r="AF4" s="625"/>
      <c r="AG4" s="625"/>
      <c r="AH4" s="625"/>
      <c r="AI4" s="625"/>
      <c r="AJ4" s="625"/>
      <c r="AK4" s="626"/>
      <c r="AL4" s="624" t="s">
        <v>217</v>
      </c>
      <c r="AM4" s="625"/>
      <c r="AN4" s="625"/>
      <c r="AO4" s="626"/>
      <c r="AP4" s="630" t="s">
        <v>219</v>
      </c>
      <c r="AQ4" s="630"/>
      <c r="AR4" s="630"/>
      <c r="AS4" s="630"/>
      <c r="AT4" s="630"/>
      <c r="AU4" s="630"/>
      <c r="AV4" s="630"/>
      <c r="AW4" s="630"/>
      <c r="AX4" s="630"/>
      <c r="AY4" s="630"/>
      <c r="AZ4" s="630"/>
      <c r="BA4" s="630"/>
      <c r="BB4" s="630"/>
      <c r="BC4" s="630"/>
      <c r="BD4" s="630"/>
      <c r="BE4" s="630"/>
      <c r="BF4" s="630"/>
      <c r="BG4" s="630" t="s">
        <v>220</v>
      </c>
      <c r="BH4" s="630"/>
      <c r="BI4" s="630"/>
      <c r="BJ4" s="630"/>
      <c r="BK4" s="630"/>
      <c r="BL4" s="630"/>
      <c r="BM4" s="630"/>
      <c r="BN4" s="630"/>
      <c r="BO4" s="630" t="s">
        <v>217</v>
      </c>
      <c r="BP4" s="630"/>
      <c r="BQ4" s="630"/>
      <c r="BR4" s="630"/>
      <c r="BS4" s="630" t="s">
        <v>221</v>
      </c>
      <c r="BT4" s="630"/>
      <c r="BU4" s="630"/>
      <c r="BV4" s="630"/>
      <c r="BW4" s="630"/>
      <c r="BX4" s="630"/>
      <c r="BY4" s="630"/>
      <c r="BZ4" s="630"/>
      <c r="CA4" s="630"/>
      <c r="CB4" s="630"/>
      <c r="CD4" s="627" t="s">
        <v>222</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223</v>
      </c>
      <c r="C5" s="632"/>
      <c r="D5" s="632"/>
      <c r="E5" s="632"/>
      <c r="F5" s="632"/>
      <c r="G5" s="632"/>
      <c r="H5" s="632"/>
      <c r="I5" s="632"/>
      <c r="J5" s="632"/>
      <c r="K5" s="632"/>
      <c r="L5" s="632"/>
      <c r="M5" s="632"/>
      <c r="N5" s="632"/>
      <c r="O5" s="632"/>
      <c r="P5" s="632"/>
      <c r="Q5" s="633"/>
      <c r="R5" s="634">
        <v>805178</v>
      </c>
      <c r="S5" s="635"/>
      <c r="T5" s="635"/>
      <c r="U5" s="635"/>
      <c r="V5" s="635"/>
      <c r="W5" s="635"/>
      <c r="X5" s="635"/>
      <c r="Y5" s="636"/>
      <c r="Z5" s="637">
        <v>11.2</v>
      </c>
      <c r="AA5" s="637"/>
      <c r="AB5" s="637"/>
      <c r="AC5" s="637"/>
      <c r="AD5" s="638">
        <v>805178</v>
      </c>
      <c r="AE5" s="638"/>
      <c r="AF5" s="638"/>
      <c r="AG5" s="638"/>
      <c r="AH5" s="638"/>
      <c r="AI5" s="638"/>
      <c r="AJ5" s="638"/>
      <c r="AK5" s="638"/>
      <c r="AL5" s="639">
        <v>20.9</v>
      </c>
      <c r="AM5" s="640"/>
      <c r="AN5" s="640"/>
      <c r="AO5" s="641"/>
      <c r="AP5" s="631" t="s">
        <v>224</v>
      </c>
      <c r="AQ5" s="632"/>
      <c r="AR5" s="632"/>
      <c r="AS5" s="632"/>
      <c r="AT5" s="632"/>
      <c r="AU5" s="632"/>
      <c r="AV5" s="632"/>
      <c r="AW5" s="632"/>
      <c r="AX5" s="632"/>
      <c r="AY5" s="632"/>
      <c r="AZ5" s="632"/>
      <c r="BA5" s="632"/>
      <c r="BB5" s="632"/>
      <c r="BC5" s="632"/>
      <c r="BD5" s="632"/>
      <c r="BE5" s="632"/>
      <c r="BF5" s="633"/>
      <c r="BG5" s="645">
        <v>805178</v>
      </c>
      <c r="BH5" s="646"/>
      <c r="BI5" s="646"/>
      <c r="BJ5" s="646"/>
      <c r="BK5" s="646"/>
      <c r="BL5" s="646"/>
      <c r="BM5" s="646"/>
      <c r="BN5" s="647"/>
      <c r="BO5" s="648">
        <v>100</v>
      </c>
      <c r="BP5" s="648"/>
      <c r="BQ5" s="648"/>
      <c r="BR5" s="648"/>
      <c r="BS5" s="649" t="s">
        <v>225</v>
      </c>
      <c r="BT5" s="649"/>
      <c r="BU5" s="649"/>
      <c r="BV5" s="649"/>
      <c r="BW5" s="649"/>
      <c r="BX5" s="649"/>
      <c r="BY5" s="649"/>
      <c r="BZ5" s="649"/>
      <c r="CA5" s="649"/>
      <c r="CB5" s="653"/>
      <c r="CD5" s="627" t="s">
        <v>219</v>
      </c>
      <c r="CE5" s="628"/>
      <c r="CF5" s="628"/>
      <c r="CG5" s="628"/>
      <c r="CH5" s="628"/>
      <c r="CI5" s="628"/>
      <c r="CJ5" s="628"/>
      <c r="CK5" s="628"/>
      <c r="CL5" s="628"/>
      <c r="CM5" s="628"/>
      <c r="CN5" s="628"/>
      <c r="CO5" s="628"/>
      <c r="CP5" s="628"/>
      <c r="CQ5" s="629"/>
      <c r="CR5" s="627" t="s">
        <v>226</v>
      </c>
      <c r="CS5" s="628"/>
      <c r="CT5" s="628"/>
      <c r="CU5" s="628"/>
      <c r="CV5" s="628"/>
      <c r="CW5" s="628"/>
      <c r="CX5" s="628"/>
      <c r="CY5" s="629"/>
      <c r="CZ5" s="627" t="s">
        <v>217</v>
      </c>
      <c r="DA5" s="628"/>
      <c r="DB5" s="628"/>
      <c r="DC5" s="629"/>
      <c r="DD5" s="627" t="s">
        <v>227</v>
      </c>
      <c r="DE5" s="628"/>
      <c r="DF5" s="628"/>
      <c r="DG5" s="628"/>
      <c r="DH5" s="628"/>
      <c r="DI5" s="628"/>
      <c r="DJ5" s="628"/>
      <c r="DK5" s="628"/>
      <c r="DL5" s="628"/>
      <c r="DM5" s="628"/>
      <c r="DN5" s="628"/>
      <c r="DO5" s="628"/>
      <c r="DP5" s="629"/>
      <c r="DQ5" s="627" t="s">
        <v>228</v>
      </c>
      <c r="DR5" s="628"/>
      <c r="DS5" s="628"/>
      <c r="DT5" s="628"/>
      <c r="DU5" s="628"/>
      <c r="DV5" s="628"/>
      <c r="DW5" s="628"/>
      <c r="DX5" s="628"/>
      <c r="DY5" s="628"/>
      <c r="DZ5" s="628"/>
      <c r="EA5" s="628"/>
      <c r="EB5" s="628"/>
      <c r="EC5" s="629"/>
    </row>
    <row r="6" spans="2:143" ht="11.25" customHeight="1" x14ac:dyDescent="0.15">
      <c r="B6" s="642" t="s">
        <v>229</v>
      </c>
      <c r="C6" s="643"/>
      <c r="D6" s="643"/>
      <c r="E6" s="643"/>
      <c r="F6" s="643"/>
      <c r="G6" s="643"/>
      <c r="H6" s="643"/>
      <c r="I6" s="643"/>
      <c r="J6" s="643"/>
      <c r="K6" s="643"/>
      <c r="L6" s="643"/>
      <c r="M6" s="643"/>
      <c r="N6" s="643"/>
      <c r="O6" s="643"/>
      <c r="P6" s="643"/>
      <c r="Q6" s="644"/>
      <c r="R6" s="645">
        <v>80681</v>
      </c>
      <c r="S6" s="646"/>
      <c r="T6" s="646"/>
      <c r="U6" s="646"/>
      <c r="V6" s="646"/>
      <c r="W6" s="646"/>
      <c r="X6" s="646"/>
      <c r="Y6" s="647"/>
      <c r="Z6" s="648">
        <v>1.1000000000000001</v>
      </c>
      <c r="AA6" s="648"/>
      <c r="AB6" s="648"/>
      <c r="AC6" s="648"/>
      <c r="AD6" s="649">
        <v>80681</v>
      </c>
      <c r="AE6" s="649"/>
      <c r="AF6" s="649"/>
      <c r="AG6" s="649"/>
      <c r="AH6" s="649"/>
      <c r="AI6" s="649"/>
      <c r="AJ6" s="649"/>
      <c r="AK6" s="649"/>
      <c r="AL6" s="650">
        <v>2.1</v>
      </c>
      <c r="AM6" s="651"/>
      <c r="AN6" s="651"/>
      <c r="AO6" s="652"/>
      <c r="AP6" s="642" t="s">
        <v>230</v>
      </c>
      <c r="AQ6" s="643"/>
      <c r="AR6" s="643"/>
      <c r="AS6" s="643"/>
      <c r="AT6" s="643"/>
      <c r="AU6" s="643"/>
      <c r="AV6" s="643"/>
      <c r="AW6" s="643"/>
      <c r="AX6" s="643"/>
      <c r="AY6" s="643"/>
      <c r="AZ6" s="643"/>
      <c r="BA6" s="643"/>
      <c r="BB6" s="643"/>
      <c r="BC6" s="643"/>
      <c r="BD6" s="643"/>
      <c r="BE6" s="643"/>
      <c r="BF6" s="644"/>
      <c r="BG6" s="645">
        <v>805178</v>
      </c>
      <c r="BH6" s="646"/>
      <c r="BI6" s="646"/>
      <c r="BJ6" s="646"/>
      <c r="BK6" s="646"/>
      <c r="BL6" s="646"/>
      <c r="BM6" s="646"/>
      <c r="BN6" s="647"/>
      <c r="BO6" s="648">
        <v>100</v>
      </c>
      <c r="BP6" s="648"/>
      <c r="BQ6" s="648"/>
      <c r="BR6" s="648"/>
      <c r="BS6" s="649" t="s">
        <v>126</v>
      </c>
      <c r="BT6" s="649"/>
      <c r="BU6" s="649"/>
      <c r="BV6" s="649"/>
      <c r="BW6" s="649"/>
      <c r="BX6" s="649"/>
      <c r="BY6" s="649"/>
      <c r="BZ6" s="649"/>
      <c r="CA6" s="649"/>
      <c r="CB6" s="653"/>
      <c r="CD6" s="656" t="s">
        <v>231</v>
      </c>
      <c r="CE6" s="657"/>
      <c r="CF6" s="657"/>
      <c r="CG6" s="657"/>
      <c r="CH6" s="657"/>
      <c r="CI6" s="657"/>
      <c r="CJ6" s="657"/>
      <c r="CK6" s="657"/>
      <c r="CL6" s="657"/>
      <c r="CM6" s="657"/>
      <c r="CN6" s="657"/>
      <c r="CO6" s="657"/>
      <c r="CP6" s="657"/>
      <c r="CQ6" s="658"/>
      <c r="CR6" s="645">
        <v>78572</v>
      </c>
      <c r="CS6" s="646"/>
      <c r="CT6" s="646"/>
      <c r="CU6" s="646"/>
      <c r="CV6" s="646"/>
      <c r="CW6" s="646"/>
      <c r="CX6" s="646"/>
      <c r="CY6" s="647"/>
      <c r="CZ6" s="639">
        <v>1.2</v>
      </c>
      <c r="DA6" s="640"/>
      <c r="DB6" s="640"/>
      <c r="DC6" s="659"/>
      <c r="DD6" s="654" t="s">
        <v>126</v>
      </c>
      <c r="DE6" s="646"/>
      <c r="DF6" s="646"/>
      <c r="DG6" s="646"/>
      <c r="DH6" s="646"/>
      <c r="DI6" s="646"/>
      <c r="DJ6" s="646"/>
      <c r="DK6" s="646"/>
      <c r="DL6" s="646"/>
      <c r="DM6" s="646"/>
      <c r="DN6" s="646"/>
      <c r="DO6" s="646"/>
      <c r="DP6" s="647"/>
      <c r="DQ6" s="654">
        <v>78572</v>
      </c>
      <c r="DR6" s="646"/>
      <c r="DS6" s="646"/>
      <c r="DT6" s="646"/>
      <c r="DU6" s="646"/>
      <c r="DV6" s="646"/>
      <c r="DW6" s="646"/>
      <c r="DX6" s="646"/>
      <c r="DY6" s="646"/>
      <c r="DZ6" s="646"/>
      <c r="EA6" s="646"/>
      <c r="EB6" s="646"/>
      <c r="EC6" s="655"/>
    </row>
    <row r="7" spans="2:143" ht="11.25" customHeight="1" x14ac:dyDescent="0.15">
      <c r="B7" s="642" t="s">
        <v>232</v>
      </c>
      <c r="C7" s="643"/>
      <c r="D7" s="643"/>
      <c r="E7" s="643"/>
      <c r="F7" s="643"/>
      <c r="G7" s="643"/>
      <c r="H7" s="643"/>
      <c r="I7" s="643"/>
      <c r="J7" s="643"/>
      <c r="K7" s="643"/>
      <c r="L7" s="643"/>
      <c r="M7" s="643"/>
      <c r="N7" s="643"/>
      <c r="O7" s="643"/>
      <c r="P7" s="643"/>
      <c r="Q7" s="644"/>
      <c r="R7" s="645">
        <v>468</v>
      </c>
      <c r="S7" s="646"/>
      <c r="T7" s="646"/>
      <c r="U7" s="646"/>
      <c r="V7" s="646"/>
      <c r="W7" s="646"/>
      <c r="X7" s="646"/>
      <c r="Y7" s="647"/>
      <c r="Z7" s="648">
        <v>0</v>
      </c>
      <c r="AA7" s="648"/>
      <c r="AB7" s="648"/>
      <c r="AC7" s="648"/>
      <c r="AD7" s="649">
        <v>468</v>
      </c>
      <c r="AE7" s="649"/>
      <c r="AF7" s="649"/>
      <c r="AG7" s="649"/>
      <c r="AH7" s="649"/>
      <c r="AI7" s="649"/>
      <c r="AJ7" s="649"/>
      <c r="AK7" s="649"/>
      <c r="AL7" s="650">
        <v>0</v>
      </c>
      <c r="AM7" s="651"/>
      <c r="AN7" s="651"/>
      <c r="AO7" s="652"/>
      <c r="AP7" s="642" t="s">
        <v>233</v>
      </c>
      <c r="AQ7" s="643"/>
      <c r="AR7" s="643"/>
      <c r="AS7" s="643"/>
      <c r="AT7" s="643"/>
      <c r="AU7" s="643"/>
      <c r="AV7" s="643"/>
      <c r="AW7" s="643"/>
      <c r="AX7" s="643"/>
      <c r="AY7" s="643"/>
      <c r="AZ7" s="643"/>
      <c r="BA7" s="643"/>
      <c r="BB7" s="643"/>
      <c r="BC7" s="643"/>
      <c r="BD7" s="643"/>
      <c r="BE7" s="643"/>
      <c r="BF7" s="644"/>
      <c r="BG7" s="645">
        <v>362855</v>
      </c>
      <c r="BH7" s="646"/>
      <c r="BI7" s="646"/>
      <c r="BJ7" s="646"/>
      <c r="BK7" s="646"/>
      <c r="BL7" s="646"/>
      <c r="BM7" s="646"/>
      <c r="BN7" s="647"/>
      <c r="BO7" s="648">
        <v>45.1</v>
      </c>
      <c r="BP7" s="648"/>
      <c r="BQ7" s="648"/>
      <c r="BR7" s="648"/>
      <c r="BS7" s="649" t="s">
        <v>225</v>
      </c>
      <c r="BT7" s="649"/>
      <c r="BU7" s="649"/>
      <c r="BV7" s="649"/>
      <c r="BW7" s="649"/>
      <c r="BX7" s="649"/>
      <c r="BY7" s="649"/>
      <c r="BZ7" s="649"/>
      <c r="CA7" s="649"/>
      <c r="CB7" s="653"/>
      <c r="CD7" s="660" t="s">
        <v>234</v>
      </c>
      <c r="CE7" s="661"/>
      <c r="CF7" s="661"/>
      <c r="CG7" s="661"/>
      <c r="CH7" s="661"/>
      <c r="CI7" s="661"/>
      <c r="CJ7" s="661"/>
      <c r="CK7" s="661"/>
      <c r="CL7" s="661"/>
      <c r="CM7" s="661"/>
      <c r="CN7" s="661"/>
      <c r="CO7" s="661"/>
      <c r="CP7" s="661"/>
      <c r="CQ7" s="662"/>
      <c r="CR7" s="645">
        <v>952314</v>
      </c>
      <c r="CS7" s="646"/>
      <c r="CT7" s="646"/>
      <c r="CU7" s="646"/>
      <c r="CV7" s="646"/>
      <c r="CW7" s="646"/>
      <c r="CX7" s="646"/>
      <c r="CY7" s="647"/>
      <c r="CZ7" s="648">
        <v>14</v>
      </c>
      <c r="DA7" s="648"/>
      <c r="DB7" s="648"/>
      <c r="DC7" s="648"/>
      <c r="DD7" s="654">
        <v>10870</v>
      </c>
      <c r="DE7" s="646"/>
      <c r="DF7" s="646"/>
      <c r="DG7" s="646"/>
      <c r="DH7" s="646"/>
      <c r="DI7" s="646"/>
      <c r="DJ7" s="646"/>
      <c r="DK7" s="646"/>
      <c r="DL7" s="646"/>
      <c r="DM7" s="646"/>
      <c r="DN7" s="646"/>
      <c r="DO7" s="646"/>
      <c r="DP7" s="647"/>
      <c r="DQ7" s="654">
        <v>752494</v>
      </c>
      <c r="DR7" s="646"/>
      <c r="DS7" s="646"/>
      <c r="DT7" s="646"/>
      <c r="DU7" s="646"/>
      <c r="DV7" s="646"/>
      <c r="DW7" s="646"/>
      <c r="DX7" s="646"/>
      <c r="DY7" s="646"/>
      <c r="DZ7" s="646"/>
      <c r="EA7" s="646"/>
      <c r="EB7" s="646"/>
      <c r="EC7" s="655"/>
    </row>
    <row r="8" spans="2:143" ht="11.25" customHeight="1" x14ac:dyDescent="0.15">
      <c r="B8" s="642" t="s">
        <v>235</v>
      </c>
      <c r="C8" s="643"/>
      <c r="D8" s="643"/>
      <c r="E8" s="643"/>
      <c r="F8" s="643"/>
      <c r="G8" s="643"/>
      <c r="H8" s="643"/>
      <c r="I8" s="643"/>
      <c r="J8" s="643"/>
      <c r="K8" s="643"/>
      <c r="L8" s="643"/>
      <c r="M8" s="643"/>
      <c r="N8" s="643"/>
      <c r="O8" s="643"/>
      <c r="P8" s="643"/>
      <c r="Q8" s="644"/>
      <c r="R8" s="645">
        <v>1938</v>
      </c>
      <c r="S8" s="646"/>
      <c r="T8" s="646"/>
      <c r="U8" s="646"/>
      <c r="V8" s="646"/>
      <c r="W8" s="646"/>
      <c r="X8" s="646"/>
      <c r="Y8" s="647"/>
      <c r="Z8" s="648">
        <v>0</v>
      </c>
      <c r="AA8" s="648"/>
      <c r="AB8" s="648"/>
      <c r="AC8" s="648"/>
      <c r="AD8" s="649">
        <v>1938</v>
      </c>
      <c r="AE8" s="649"/>
      <c r="AF8" s="649"/>
      <c r="AG8" s="649"/>
      <c r="AH8" s="649"/>
      <c r="AI8" s="649"/>
      <c r="AJ8" s="649"/>
      <c r="AK8" s="649"/>
      <c r="AL8" s="650">
        <v>0.1</v>
      </c>
      <c r="AM8" s="651"/>
      <c r="AN8" s="651"/>
      <c r="AO8" s="652"/>
      <c r="AP8" s="642" t="s">
        <v>236</v>
      </c>
      <c r="AQ8" s="643"/>
      <c r="AR8" s="643"/>
      <c r="AS8" s="643"/>
      <c r="AT8" s="643"/>
      <c r="AU8" s="643"/>
      <c r="AV8" s="643"/>
      <c r="AW8" s="643"/>
      <c r="AX8" s="643"/>
      <c r="AY8" s="643"/>
      <c r="AZ8" s="643"/>
      <c r="BA8" s="643"/>
      <c r="BB8" s="643"/>
      <c r="BC8" s="643"/>
      <c r="BD8" s="643"/>
      <c r="BE8" s="643"/>
      <c r="BF8" s="644"/>
      <c r="BG8" s="645">
        <v>15111</v>
      </c>
      <c r="BH8" s="646"/>
      <c r="BI8" s="646"/>
      <c r="BJ8" s="646"/>
      <c r="BK8" s="646"/>
      <c r="BL8" s="646"/>
      <c r="BM8" s="646"/>
      <c r="BN8" s="647"/>
      <c r="BO8" s="648">
        <v>1.9</v>
      </c>
      <c r="BP8" s="648"/>
      <c r="BQ8" s="648"/>
      <c r="BR8" s="648"/>
      <c r="BS8" s="654" t="s">
        <v>126</v>
      </c>
      <c r="BT8" s="646"/>
      <c r="BU8" s="646"/>
      <c r="BV8" s="646"/>
      <c r="BW8" s="646"/>
      <c r="BX8" s="646"/>
      <c r="BY8" s="646"/>
      <c r="BZ8" s="646"/>
      <c r="CA8" s="646"/>
      <c r="CB8" s="655"/>
      <c r="CD8" s="660" t="s">
        <v>237</v>
      </c>
      <c r="CE8" s="661"/>
      <c r="CF8" s="661"/>
      <c r="CG8" s="661"/>
      <c r="CH8" s="661"/>
      <c r="CI8" s="661"/>
      <c r="CJ8" s="661"/>
      <c r="CK8" s="661"/>
      <c r="CL8" s="661"/>
      <c r="CM8" s="661"/>
      <c r="CN8" s="661"/>
      <c r="CO8" s="661"/>
      <c r="CP8" s="661"/>
      <c r="CQ8" s="662"/>
      <c r="CR8" s="645">
        <v>2114950</v>
      </c>
      <c r="CS8" s="646"/>
      <c r="CT8" s="646"/>
      <c r="CU8" s="646"/>
      <c r="CV8" s="646"/>
      <c r="CW8" s="646"/>
      <c r="CX8" s="646"/>
      <c r="CY8" s="647"/>
      <c r="CZ8" s="648">
        <v>31.1</v>
      </c>
      <c r="DA8" s="648"/>
      <c r="DB8" s="648"/>
      <c r="DC8" s="648"/>
      <c r="DD8" s="654" t="s">
        <v>225</v>
      </c>
      <c r="DE8" s="646"/>
      <c r="DF8" s="646"/>
      <c r="DG8" s="646"/>
      <c r="DH8" s="646"/>
      <c r="DI8" s="646"/>
      <c r="DJ8" s="646"/>
      <c r="DK8" s="646"/>
      <c r="DL8" s="646"/>
      <c r="DM8" s="646"/>
      <c r="DN8" s="646"/>
      <c r="DO8" s="646"/>
      <c r="DP8" s="647"/>
      <c r="DQ8" s="654">
        <v>1026291</v>
      </c>
      <c r="DR8" s="646"/>
      <c r="DS8" s="646"/>
      <c r="DT8" s="646"/>
      <c r="DU8" s="646"/>
      <c r="DV8" s="646"/>
      <c r="DW8" s="646"/>
      <c r="DX8" s="646"/>
      <c r="DY8" s="646"/>
      <c r="DZ8" s="646"/>
      <c r="EA8" s="646"/>
      <c r="EB8" s="646"/>
      <c r="EC8" s="655"/>
    </row>
    <row r="9" spans="2:143" ht="11.25" customHeight="1" x14ac:dyDescent="0.15">
      <c r="B9" s="642" t="s">
        <v>238</v>
      </c>
      <c r="C9" s="643"/>
      <c r="D9" s="643"/>
      <c r="E9" s="643"/>
      <c r="F9" s="643"/>
      <c r="G9" s="643"/>
      <c r="H9" s="643"/>
      <c r="I9" s="643"/>
      <c r="J9" s="643"/>
      <c r="K9" s="643"/>
      <c r="L9" s="643"/>
      <c r="M9" s="643"/>
      <c r="N9" s="643"/>
      <c r="O9" s="643"/>
      <c r="P9" s="643"/>
      <c r="Q9" s="644"/>
      <c r="R9" s="645">
        <v>1295</v>
      </c>
      <c r="S9" s="646"/>
      <c r="T9" s="646"/>
      <c r="U9" s="646"/>
      <c r="V9" s="646"/>
      <c r="W9" s="646"/>
      <c r="X9" s="646"/>
      <c r="Y9" s="647"/>
      <c r="Z9" s="648">
        <v>0</v>
      </c>
      <c r="AA9" s="648"/>
      <c r="AB9" s="648"/>
      <c r="AC9" s="648"/>
      <c r="AD9" s="649">
        <v>1295</v>
      </c>
      <c r="AE9" s="649"/>
      <c r="AF9" s="649"/>
      <c r="AG9" s="649"/>
      <c r="AH9" s="649"/>
      <c r="AI9" s="649"/>
      <c r="AJ9" s="649"/>
      <c r="AK9" s="649"/>
      <c r="AL9" s="650">
        <v>0</v>
      </c>
      <c r="AM9" s="651"/>
      <c r="AN9" s="651"/>
      <c r="AO9" s="652"/>
      <c r="AP9" s="642" t="s">
        <v>239</v>
      </c>
      <c r="AQ9" s="643"/>
      <c r="AR9" s="643"/>
      <c r="AS9" s="643"/>
      <c r="AT9" s="643"/>
      <c r="AU9" s="643"/>
      <c r="AV9" s="643"/>
      <c r="AW9" s="643"/>
      <c r="AX9" s="643"/>
      <c r="AY9" s="643"/>
      <c r="AZ9" s="643"/>
      <c r="BA9" s="643"/>
      <c r="BB9" s="643"/>
      <c r="BC9" s="643"/>
      <c r="BD9" s="643"/>
      <c r="BE9" s="643"/>
      <c r="BF9" s="644"/>
      <c r="BG9" s="645">
        <v>298214</v>
      </c>
      <c r="BH9" s="646"/>
      <c r="BI9" s="646"/>
      <c r="BJ9" s="646"/>
      <c r="BK9" s="646"/>
      <c r="BL9" s="646"/>
      <c r="BM9" s="646"/>
      <c r="BN9" s="647"/>
      <c r="BO9" s="648">
        <v>37</v>
      </c>
      <c r="BP9" s="648"/>
      <c r="BQ9" s="648"/>
      <c r="BR9" s="648"/>
      <c r="BS9" s="654" t="s">
        <v>126</v>
      </c>
      <c r="BT9" s="646"/>
      <c r="BU9" s="646"/>
      <c r="BV9" s="646"/>
      <c r="BW9" s="646"/>
      <c r="BX9" s="646"/>
      <c r="BY9" s="646"/>
      <c r="BZ9" s="646"/>
      <c r="CA9" s="646"/>
      <c r="CB9" s="655"/>
      <c r="CD9" s="660" t="s">
        <v>240</v>
      </c>
      <c r="CE9" s="661"/>
      <c r="CF9" s="661"/>
      <c r="CG9" s="661"/>
      <c r="CH9" s="661"/>
      <c r="CI9" s="661"/>
      <c r="CJ9" s="661"/>
      <c r="CK9" s="661"/>
      <c r="CL9" s="661"/>
      <c r="CM9" s="661"/>
      <c r="CN9" s="661"/>
      <c r="CO9" s="661"/>
      <c r="CP9" s="661"/>
      <c r="CQ9" s="662"/>
      <c r="CR9" s="645">
        <v>590772</v>
      </c>
      <c r="CS9" s="646"/>
      <c r="CT9" s="646"/>
      <c r="CU9" s="646"/>
      <c r="CV9" s="646"/>
      <c r="CW9" s="646"/>
      <c r="CX9" s="646"/>
      <c r="CY9" s="647"/>
      <c r="CZ9" s="648">
        <v>8.6999999999999993</v>
      </c>
      <c r="DA9" s="648"/>
      <c r="DB9" s="648"/>
      <c r="DC9" s="648"/>
      <c r="DD9" s="654">
        <v>8205</v>
      </c>
      <c r="DE9" s="646"/>
      <c r="DF9" s="646"/>
      <c r="DG9" s="646"/>
      <c r="DH9" s="646"/>
      <c r="DI9" s="646"/>
      <c r="DJ9" s="646"/>
      <c r="DK9" s="646"/>
      <c r="DL9" s="646"/>
      <c r="DM9" s="646"/>
      <c r="DN9" s="646"/>
      <c r="DO9" s="646"/>
      <c r="DP9" s="647"/>
      <c r="DQ9" s="654">
        <v>534160</v>
      </c>
      <c r="DR9" s="646"/>
      <c r="DS9" s="646"/>
      <c r="DT9" s="646"/>
      <c r="DU9" s="646"/>
      <c r="DV9" s="646"/>
      <c r="DW9" s="646"/>
      <c r="DX9" s="646"/>
      <c r="DY9" s="646"/>
      <c r="DZ9" s="646"/>
      <c r="EA9" s="646"/>
      <c r="EB9" s="646"/>
      <c r="EC9" s="655"/>
    </row>
    <row r="10" spans="2:143" ht="11.25" customHeight="1" x14ac:dyDescent="0.15">
      <c r="B10" s="642" t="s">
        <v>241</v>
      </c>
      <c r="C10" s="643"/>
      <c r="D10" s="643"/>
      <c r="E10" s="643"/>
      <c r="F10" s="643"/>
      <c r="G10" s="643"/>
      <c r="H10" s="643"/>
      <c r="I10" s="643"/>
      <c r="J10" s="643"/>
      <c r="K10" s="643"/>
      <c r="L10" s="643"/>
      <c r="M10" s="643"/>
      <c r="N10" s="643"/>
      <c r="O10" s="643"/>
      <c r="P10" s="643"/>
      <c r="Q10" s="644"/>
      <c r="R10" s="645" t="s">
        <v>136</v>
      </c>
      <c r="S10" s="646"/>
      <c r="T10" s="646"/>
      <c r="U10" s="646"/>
      <c r="V10" s="646"/>
      <c r="W10" s="646"/>
      <c r="X10" s="646"/>
      <c r="Y10" s="647"/>
      <c r="Z10" s="648" t="s">
        <v>136</v>
      </c>
      <c r="AA10" s="648"/>
      <c r="AB10" s="648"/>
      <c r="AC10" s="648"/>
      <c r="AD10" s="649" t="s">
        <v>126</v>
      </c>
      <c r="AE10" s="649"/>
      <c r="AF10" s="649"/>
      <c r="AG10" s="649"/>
      <c r="AH10" s="649"/>
      <c r="AI10" s="649"/>
      <c r="AJ10" s="649"/>
      <c r="AK10" s="649"/>
      <c r="AL10" s="650" t="s">
        <v>126</v>
      </c>
      <c r="AM10" s="651"/>
      <c r="AN10" s="651"/>
      <c r="AO10" s="652"/>
      <c r="AP10" s="642" t="s">
        <v>242</v>
      </c>
      <c r="AQ10" s="643"/>
      <c r="AR10" s="643"/>
      <c r="AS10" s="643"/>
      <c r="AT10" s="643"/>
      <c r="AU10" s="643"/>
      <c r="AV10" s="643"/>
      <c r="AW10" s="643"/>
      <c r="AX10" s="643"/>
      <c r="AY10" s="643"/>
      <c r="AZ10" s="643"/>
      <c r="BA10" s="643"/>
      <c r="BB10" s="643"/>
      <c r="BC10" s="643"/>
      <c r="BD10" s="643"/>
      <c r="BE10" s="643"/>
      <c r="BF10" s="644"/>
      <c r="BG10" s="645">
        <v>21572</v>
      </c>
      <c r="BH10" s="646"/>
      <c r="BI10" s="646"/>
      <c r="BJ10" s="646"/>
      <c r="BK10" s="646"/>
      <c r="BL10" s="646"/>
      <c r="BM10" s="646"/>
      <c r="BN10" s="647"/>
      <c r="BO10" s="648">
        <v>2.7</v>
      </c>
      <c r="BP10" s="648"/>
      <c r="BQ10" s="648"/>
      <c r="BR10" s="648"/>
      <c r="BS10" s="654" t="s">
        <v>225</v>
      </c>
      <c r="BT10" s="646"/>
      <c r="BU10" s="646"/>
      <c r="BV10" s="646"/>
      <c r="BW10" s="646"/>
      <c r="BX10" s="646"/>
      <c r="BY10" s="646"/>
      <c r="BZ10" s="646"/>
      <c r="CA10" s="646"/>
      <c r="CB10" s="655"/>
      <c r="CD10" s="660" t="s">
        <v>243</v>
      </c>
      <c r="CE10" s="661"/>
      <c r="CF10" s="661"/>
      <c r="CG10" s="661"/>
      <c r="CH10" s="661"/>
      <c r="CI10" s="661"/>
      <c r="CJ10" s="661"/>
      <c r="CK10" s="661"/>
      <c r="CL10" s="661"/>
      <c r="CM10" s="661"/>
      <c r="CN10" s="661"/>
      <c r="CO10" s="661"/>
      <c r="CP10" s="661"/>
      <c r="CQ10" s="662"/>
      <c r="CR10" s="645" t="s">
        <v>126</v>
      </c>
      <c r="CS10" s="646"/>
      <c r="CT10" s="646"/>
      <c r="CU10" s="646"/>
      <c r="CV10" s="646"/>
      <c r="CW10" s="646"/>
      <c r="CX10" s="646"/>
      <c r="CY10" s="647"/>
      <c r="CZ10" s="648" t="s">
        <v>225</v>
      </c>
      <c r="DA10" s="648"/>
      <c r="DB10" s="648"/>
      <c r="DC10" s="648"/>
      <c r="DD10" s="654" t="s">
        <v>126</v>
      </c>
      <c r="DE10" s="646"/>
      <c r="DF10" s="646"/>
      <c r="DG10" s="646"/>
      <c r="DH10" s="646"/>
      <c r="DI10" s="646"/>
      <c r="DJ10" s="646"/>
      <c r="DK10" s="646"/>
      <c r="DL10" s="646"/>
      <c r="DM10" s="646"/>
      <c r="DN10" s="646"/>
      <c r="DO10" s="646"/>
      <c r="DP10" s="647"/>
      <c r="DQ10" s="654" t="s">
        <v>126</v>
      </c>
      <c r="DR10" s="646"/>
      <c r="DS10" s="646"/>
      <c r="DT10" s="646"/>
      <c r="DU10" s="646"/>
      <c r="DV10" s="646"/>
      <c r="DW10" s="646"/>
      <c r="DX10" s="646"/>
      <c r="DY10" s="646"/>
      <c r="DZ10" s="646"/>
      <c r="EA10" s="646"/>
      <c r="EB10" s="646"/>
      <c r="EC10" s="655"/>
    </row>
    <row r="11" spans="2:143" ht="11.25" customHeight="1" x14ac:dyDescent="0.15">
      <c r="B11" s="642" t="s">
        <v>244</v>
      </c>
      <c r="C11" s="643"/>
      <c r="D11" s="643"/>
      <c r="E11" s="643"/>
      <c r="F11" s="643"/>
      <c r="G11" s="643"/>
      <c r="H11" s="643"/>
      <c r="I11" s="643"/>
      <c r="J11" s="643"/>
      <c r="K11" s="643"/>
      <c r="L11" s="643"/>
      <c r="M11" s="643"/>
      <c r="N11" s="643"/>
      <c r="O11" s="643"/>
      <c r="P11" s="643"/>
      <c r="Q11" s="644"/>
      <c r="R11" s="645">
        <v>171448</v>
      </c>
      <c r="S11" s="646"/>
      <c r="T11" s="646"/>
      <c r="U11" s="646"/>
      <c r="V11" s="646"/>
      <c r="W11" s="646"/>
      <c r="X11" s="646"/>
      <c r="Y11" s="647"/>
      <c r="Z11" s="650">
        <v>2.4</v>
      </c>
      <c r="AA11" s="651"/>
      <c r="AB11" s="651"/>
      <c r="AC11" s="663"/>
      <c r="AD11" s="654">
        <v>171448</v>
      </c>
      <c r="AE11" s="646"/>
      <c r="AF11" s="646"/>
      <c r="AG11" s="646"/>
      <c r="AH11" s="646"/>
      <c r="AI11" s="646"/>
      <c r="AJ11" s="646"/>
      <c r="AK11" s="647"/>
      <c r="AL11" s="650">
        <v>4.4000000000000004</v>
      </c>
      <c r="AM11" s="651"/>
      <c r="AN11" s="651"/>
      <c r="AO11" s="652"/>
      <c r="AP11" s="642" t="s">
        <v>245</v>
      </c>
      <c r="AQ11" s="643"/>
      <c r="AR11" s="643"/>
      <c r="AS11" s="643"/>
      <c r="AT11" s="643"/>
      <c r="AU11" s="643"/>
      <c r="AV11" s="643"/>
      <c r="AW11" s="643"/>
      <c r="AX11" s="643"/>
      <c r="AY11" s="643"/>
      <c r="AZ11" s="643"/>
      <c r="BA11" s="643"/>
      <c r="BB11" s="643"/>
      <c r="BC11" s="643"/>
      <c r="BD11" s="643"/>
      <c r="BE11" s="643"/>
      <c r="BF11" s="644"/>
      <c r="BG11" s="645">
        <v>27958</v>
      </c>
      <c r="BH11" s="646"/>
      <c r="BI11" s="646"/>
      <c r="BJ11" s="646"/>
      <c r="BK11" s="646"/>
      <c r="BL11" s="646"/>
      <c r="BM11" s="646"/>
      <c r="BN11" s="647"/>
      <c r="BO11" s="648">
        <v>3.5</v>
      </c>
      <c r="BP11" s="648"/>
      <c r="BQ11" s="648"/>
      <c r="BR11" s="648"/>
      <c r="BS11" s="654" t="s">
        <v>225</v>
      </c>
      <c r="BT11" s="646"/>
      <c r="BU11" s="646"/>
      <c r="BV11" s="646"/>
      <c r="BW11" s="646"/>
      <c r="BX11" s="646"/>
      <c r="BY11" s="646"/>
      <c r="BZ11" s="646"/>
      <c r="CA11" s="646"/>
      <c r="CB11" s="655"/>
      <c r="CD11" s="660" t="s">
        <v>246</v>
      </c>
      <c r="CE11" s="661"/>
      <c r="CF11" s="661"/>
      <c r="CG11" s="661"/>
      <c r="CH11" s="661"/>
      <c r="CI11" s="661"/>
      <c r="CJ11" s="661"/>
      <c r="CK11" s="661"/>
      <c r="CL11" s="661"/>
      <c r="CM11" s="661"/>
      <c r="CN11" s="661"/>
      <c r="CO11" s="661"/>
      <c r="CP11" s="661"/>
      <c r="CQ11" s="662"/>
      <c r="CR11" s="645">
        <v>655489</v>
      </c>
      <c r="CS11" s="646"/>
      <c r="CT11" s="646"/>
      <c r="CU11" s="646"/>
      <c r="CV11" s="646"/>
      <c r="CW11" s="646"/>
      <c r="CX11" s="646"/>
      <c r="CY11" s="647"/>
      <c r="CZ11" s="648">
        <v>9.6</v>
      </c>
      <c r="DA11" s="648"/>
      <c r="DB11" s="648"/>
      <c r="DC11" s="648"/>
      <c r="DD11" s="654">
        <v>217661</v>
      </c>
      <c r="DE11" s="646"/>
      <c r="DF11" s="646"/>
      <c r="DG11" s="646"/>
      <c r="DH11" s="646"/>
      <c r="DI11" s="646"/>
      <c r="DJ11" s="646"/>
      <c r="DK11" s="646"/>
      <c r="DL11" s="646"/>
      <c r="DM11" s="646"/>
      <c r="DN11" s="646"/>
      <c r="DO11" s="646"/>
      <c r="DP11" s="647"/>
      <c r="DQ11" s="654">
        <v>302516</v>
      </c>
      <c r="DR11" s="646"/>
      <c r="DS11" s="646"/>
      <c r="DT11" s="646"/>
      <c r="DU11" s="646"/>
      <c r="DV11" s="646"/>
      <c r="DW11" s="646"/>
      <c r="DX11" s="646"/>
      <c r="DY11" s="646"/>
      <c r="DZ11" s="646"/>
      <c r="EA11" s="646"/>
      <c r="EB11" s="646"/>
      <c r="EC11" s="655"/>
    </row>
    <row r="12" spans="2:143" ht="11.25" customHeight="1" x14ac:dyDescent="0.15">
      <c r="B12" s="642" t="s">
        <v>247</v>
      </c>
      <c r="C12" s="643"/>
      <c r="D12" s="643"/>
      <c r="E12" s="643"/>
      <c r="F12" s="643"/>
      <c r="G12" s="643"/>
      <c r="H12" s="643"/>
      <c r="I12" s="643"/>
      <c r="J12" s="643"/>
      <c r="K12" s="643"/>
      <c r="L12" s="643"/>
      <c r="M12" s="643"/>
      <c r="N12" s="643"/>
      <c r="O12" s="643"/>
      <c r="P12" s="643"/>
      <c r="Q12" s="644"/>
      <c r="R12" s="645" t="s">
        <v>225</v>
      </c>
      <c r="S12" s="646"/>
      <c r="T12" s="646"/>
      <c r="U12" s="646"/>
      <c r="V12" s="646"/>
      <c r="W12" s="646"/>
      <c r="X12" s="646"/>
      <c r="Y12" s="647"/>
      <c r="Z12" s="648" t="s">
        <v>126</v>
      </c>
      <c r="AA12" s="648"/>
      <c r="AB12" s="648"/>
      <c r="AC12" s="648"/>
      <c r="AD12" s="649" t="s">
        <v>126</v>
      </c>
      <c r="AE12" s="649"/>
      <c r="AF12" s="649"/>
      <c r="AG12" s="649"/>
      <c r="AH12" s="649"/>
      <c r="AI12" s="649"/>
      <c r="AJ12" s="649"/>
      <c r="AK12" s="649"/>
      <c r="AL12" s="650" t="s">
        <v>225</v>
      </c>
      <c r="AM12" s="651"/>
      <c r="AN12" s="651"/>
      <c r="AO12" s="652"/>
      <c r="AP12" s="642" t="s">
        <v>248</v>
      </c>
      <c r="AQ12" s="643"/>
      <c r="AR12" s="643"/>
      <c r="AS12" s="643"/>
      <c r="AT12" s="643"/>
      <c r="AU12" s="643"/>
      <c r="AV12" s="643"/>
      <c r="AW12" s="643"/>
      <c r="AX12" s="643"/>
      <c r="AY12" s="643"/>
      <c r="AZ12" s="643"/>
      <c r="BA12" s="643"/>
      <c r="BB12" s="643"/>
      <c r="BC12" s="643"/>
      <c r="BD12" s="643"/>
      <c r="BE12" s="643"/>
      <c r="BF12" s="644"/>
      <c r="BG12" s="645">
        <v>333748</v>
      </c>
      <c r="BH12" s="646"/>
      <c r="BI12" s="646"/>
      <c r="BJ12" s="646"/>
      <c r="BK12" s="646"/>
      <c r="BL12" s="646"/>
      <c r="BM12" s="646"/>
      <c r="BN12" s="647"/>
      <c r="BO12" s="648">
        <v>41.5</v>
      </c>
      <c r="BP12" s="648"/>
      <c r="BQ12" s="648"/>
      <c r="BR12" s="648"/>
      <c r="BS12" s="654" t="s">
        <v>136</v>
      </c>
      <c r="BT12" s="646"/>
      <c r="BU12" s="646"/>
      <c r="BV12" s="646"/>
      <c r="BW12" s="646"/>
      <c r="BX12" s="646"/>
      <c r="BY12" s="646"/>
      <c r="BZ12" s="646"/>
      <c r="CA12" s="646"/>
      <c r="CB12" s="655"/>
      <c r="CD12" s="660" t="s">
        <v>249</v>
      </c>
      <c r="CE12" s="661"/>
      <c r="CF12" s="661"/>
      <c r="CG12" s="661"/>
      <c r="CH12" s="661"/>
      <c r="CI12" s="661"/>
      <c r="CJ12" s="661"/>
      <c r="CK12" s="661"/>
      <c r="CL12" s="661"/>
      <c r="CM12" s="661"/>
      <c r="CN12" s="661"/>
      <c r="CO12" s="661"/>
      <c r="CP12" s="661"/>
      <c r="CQ12" s="662"/>
      <c r="CR12" s="645">
        <v>108275</v>
      </c>
      <c r="CS12" s="646"/>
      <c r="CT12" s="646"/>
      <c r="CU12" s="646"/>
      <c r="CV12" s="646"/>
      <c r="CW12" s="646"/>
      <c r="CX12" s="646"/>
      <c r="CY12" s="647"/>
      <c r="CZ12" s="648">
        <v>1.6</v>
      </c>
      <c r="DA12" s="648"/>
      <c r="DB12" s="648"/>
      <c r="DC12" s="648"/>
      <c r="DD12" s="654">
        <v>7977</v>
      </c>
      <c r="DE12" s="646"/>
      <c r="DF12" s="646"/>
      <c r="DG12" s="646"/>
      <c r="DH12" s="646"/>
      <c r="DI12" s="646"/>
      <c r="DJ12" s="646"/>
      <c r="DK12" s="646"/>
      <c r="DL12" s="646"/>
      <c r="DM12" s="646"/>
      <c r="DN12" s="646"/>
      <c r="DO12" s="646"/>
      <c r="DP12" s="647"/>
      <c r="DQ12" s="654">
        <v>80779</v>
      </c>
      <c r="DR12" s="646"/>
      <c r="DS12" s="646"/>
      <c r="DT12" s="646"/>
      <c r="DU12" s="646"/>
      <c r="DV12" s="646"/>
      <c r="DW12" s="646"/>
      <c r="DX12" s="646"/>
      <c r="DY12" s="646"/>
      <c r="DZ12" s="646"/>
      <c r="EA12" s="646"/>
      <c r="EB12" s="646"/>
      <c r="EC12" s="655"/>
    </row>
    <row r="13" spans="2:143" ht="11.25" customHeight="1" x14ac:dyDescent="0.15">
      <c r="B13" s="642" t="s">
        <v>250</v>
      </c>
      <c r="C13" s="643"/>
      <c r="D13" s="643"/>
      <c r="E13" s="643"/>
      <c r="F13" s="643"/>
      <c r="G13" s="643"/>
      <c r="H13" s="643"/>
      <c r="I13" s="643"/>
      <c r="J13" s="643"/>
      <c r="K13" s="643"/>
      <c r="L13" s="643"/>
      <c r="M13" s="643"/>
      <c r="N13" s="643"/>
      <c r="O13" s="643"/>
      <c r="P13" s="643"/>
      <c r="Q13" s="644"/>
      <c r="R13" s="645" t="s">
        <v>126</v>
      </c>
      <c r="S13" s="646"/>
      <c r="T13" s="646"/>
      <c r="U13" s="646"/>
      <c r="V13" s="646"/>
      <c r="W13" s="646"/>
      <c r="X13" s="646"/>
      <c r="Y13" s="647"/>
      <c r="Z13" s="648" t="s">
        <v>136</v>
      </c>
      <c r="AA13" s="648"/>
      <c r="AB13" s="648"/>
      <c r="AC13" s="648"/>
      <c r="AD13" s="649" t="s">
        <v>126</v>
      </c>
      <c r="AE13" s="649"/>
      <c r="AF13" s="649"/>
      <c r="AG13" s="649"/>
      <c r="AH13" s="649"/>
      <c r="AI13" s="649"/>
      <c r="AJ13" s="649"/>
      <c r="AK13" s="649"/>
      <c r="AL13" s="650" t="s">
        <v>126</v>
      </c>
      <c r="AM13" s="651"/>
      <c r="AN13" s="651"/>
      <c r="AO13" s="652"/>
      <c r="AP13" s="642" t="s">
        <v>251</v>
      </c>
      <c r="AQ13" s="643"/>
      <c r="AR13" s="643"/>
      <c r="AS13" s="643"/>
      <c r="AT13" s="643"/>
      <c r="AU13" s="643"/>
      <c r="AV13" s="643"/>
      <c r="AW13" s="643"/>
      <c r="AX13" s="643"/>
      <c r="AY13" s="643"/>
      <c r="AZ13" s="643"/>
      <c r="BA13" s="643"/>
      <c r="BB13" s="643"/>
      <c r="BC13" s="643"/>
      <c r="BD13" s="643"/>
      <c r="BE13" s="643"/>
      <c r="BF13" s="644"/>
      <c r="BG13" s="645">
        <v>331365</v>
      </c>
      <c r="BH13" s="646"/>
      <c r="BI13" s="646"/>
      <c r="BJ13" s="646"/>
      <c r="BK13" s="646"/>
      <c r="BL13" s="646"/>
      <c r="BM13" s="646"/>
      <c r="BN13" s="647"/>
      <c r="BO13" s="648">
        <v>41.2</v>
      </c>
      <c r="BP13" s="648"/>
      <c r="BQ13" s="648"/>
      <c r="BR13" s="648"/>
      <c r="BS13" s="654" t="s">
        <v>225</v>
      </c>
      <c r="BT13" s="646"/>
      <c r="BU13" s="646"/>
      <c r="BV13" s="646"/>
      <c r="BW13" s="646"/>
      <c r="BX13" s="646"/>
      <c r="BY13" s="646"/>
      <c r="BZ13" s="646"/>
      <c r="CA13" s="646"/>
      <c r="CB13" s="655"/>
      <c r="CD13" s="660" t="s">
        <v>252</v>
      </c>
      <c r="CE13" s="661"/>
      <c r="CF13" s="661"/>
      <c r="CG13" s="661"/>
      <c r="CH13" s="661"/>
      <c r="CI13" s="661"/>
      <c r="CJ13" s="661"/>
      <c r="CK13" s="661"/>
      <c r="CL13" s="661"/>
      <c r="CM13" s="661"/>
      <c r="CN13" s="661"/>
      <c r="CO13" s="661"/>
      <c r="CP13" s="661"/>
      <c r="CQ13" s="662"/>
      <c r="CR13" s="645">
        <v>650113</v>
      </c>
      <c r="CS13" s="646"/>
      <c r="CT13" s="646"/>
      <c r="CU13" s="646"/>
      <c r="CV13" s="646"/>
      <c r="CW13" s="646"/>
      <c r="CX13" s="646"/>
      <c r="CY13" s="647"/>
      <c r="CZ13" s="648">
        <v>9.6</v>
      </c>
      <c r="DA13" s="648"/>
      <c r="DB13" s="648"/>
      <c r="DC13" s="648"/>
      <c r="DD13" s="654">
        <v>413570</v>
      </c>
      <c r="DE13" s="646"/>
      <c r="DF13" s="646"/>
      <c r="DG13" s="646"/>
      <c r="DH13" s="646"/>
      <c r="DI13" s="646"/>
      <c r="DJ13" s="646"/>
      <c r="DK13" s="646"/>
      <c r="DL13" s="646"/>
      <c r="DM13" s="646"/>
      <c r="DN13" s="646"/>
      <c r="DO13" s="646"/>
      <c r="DP13" s="647"/>
      <c r="DQ13" s="654">
        <v>310438</v>
      </c>
      <c r="DR13" s="646"/>
      <c r="DS13" s="646"/>
      <c r="DT13" s="646"/>
      <c r="DU13" s="646"/>
      <c r="DV13" s="646"/>
      <c r="DW13" s="646"/>
      <c r="DX13" s="646"/>
      <c r="DY13" s="646"/>
      <c r="DZ13" s="646"/>
      <c r="EA13" s="646"/>
      <c r="EB13" s="646"/>
      <c r="EC13" s="655"/>
    </row>
    <row r="14" spans="2:143" ht="11.25" customHeight="1" x14ac:dyDescent="0.15">
      <c r="B14" s="642" t="s">
        <v>253</v>
      </c>
      <c r="C14" s="643"/>
      <c r="D14" s="643"/>
      <c r="E14" s="643"/>
      <c r="F14" s="643"/>
      <c r="G14" s="643"/>
      <c r="H14" s="643"/>
      <c r="I14" s="643"/>
      <c r="J14" s="643"/>
      <c r="K14" s="643"/>
      <c r="L14" s="643"/>
      <c r="M14" s="643"/>
      <c r="N14" s="643"/>
      <c r="O14" s="643"/>
      <c r="P14" s="643"/>
      <c r="Q14" s="644"/>
      <c r="R14" s="645">
        <v>8462</v>
      </c>
      <c r="S14" s="646"/>
      <c r="T14" s="646"/>
      <c r="U14" s="646"/>
      <c r="V14" s="646"/>
      <c r="W14" s="646"/>
      <c r="X14" s="646"/>
      <c r="Y14" s="647"/>
      <c r="Z14" s="648">
        <v>0.1</v>
      </c>
      <c r="AA14" s="648"/>
      <c r="AB14" s="648"/>
      <c r="AC14" s="648"/>
      <c r="AD14" s="649">
        <v>8462</v>
      </c>
      <c r="AE14" s="649"/>
      <c r="AF14" s="649"/>
      <c r="AG14" s="649"/>
      <c r="AH14" s="649"/>
      <c r="AI14" s="649"/>
      <c r="AJ14" s="649"/>
      <c r="AK14" s="649"/>
      <c r="AL14" s="650">
        <v>0.2</v>
      </c>
      <c r="AM14" s="651"/>
      <c r="AN14" s="651"/>
      <c r="AO14" s="652"/>
      <c r="AP14" s="642" t="s">
        <v>254</v>
      </c>
      <c r="AQ14" s="643"/>
      <c r="AR14" s="643"/>
      <c r="AS14" s="643"/>
      <c r="AT14" s="643"/>
      <c r="AU14" s="643"/>
      <c r="AV14" s="643"/>
      <c r="AW14" s="643"/>
      <c r="AX14" s="643"/>
      <c r="AY14" s="643"/>
      <c r="AZ14" s="643"/>
      <c r="BA14" s="643"/>
      <c r="BB14" s="643"/>
      <c r="BC14" s="643"/>
      <c r="BD14" s="643"/>
      <c r="BE14" s="643"/>
      <c r="BF14" s="644"/>
      <c r="BG14" s="645">
        <v>42015</v>
      </c>
      <c r="BH14" s="646"/>
      <c r="BI14" s="646"/>
      <c r="BJ14" s="646"/>
      <c r="BK14" s="646"/>
      <c r="BL14" s="646"/>
      <c r="BM14" s="646"/>
      <c r="BN14" s="647"/>
      <c r="BO14" s="648">
        <v>5.2</v>
      </c>
      <c r="BP14" s="648"/>
      <c r="BQ14" s="648"/>
      <c r="BR14" s="648"/>
      <c r="BS14" s="654" t="s">
        <v>126</v>
      </c>
      <c r="BT14" s="646"/>
      <c r="BU14" s="646"/>
      <c r="BV14" s="646"/>
      <c r="BW14" s="646"/>
      <c r="BX14" s="646"/>
      <c r="BY14" s="646"/>
      <c r="BZ14" s="646"/>
      <c r="CA14" s="646"/>
      <c r="CB14" s="655"/>
      <c r="CD14" s="660" t="s">
        <v>255</v>
      </c>
      <c r="CE14" s="661"/>
      <c r="CF14" s="661"/>
      <c r="CG14" s="661"/>
      <c r="CH14" s="661"/>
      <c r="CI14" s="661"/>
      <c r="CJ14" s="661"/>
      <c r="CK14" s="661"/>
      <c r="CL14" s="661"/>
      <c r="CM14" s="661"/>
      <c r="CN14" s="661"/>
      <c r="CO14" s="661"/>
      <c r="CP14" s="661"/>
      <c r="CQ14" s="662"/>
      <c r="CR14" s="645">
        <v>495994</v>
      </c>
      <c r="CS14" s="646"/>
      <c r="CT14" s="646"/>
      <c r="CU14" s="646"/>
      <c r="CV14" s="646"/>
      <c r="CW14" s="646"/>
      <c r="CX14" s="646"/>
      <c r="CY14" s="647"/>
      <c r="CZ14" s="648">
        <v>7.3</v>
      </c>
      <c r="DA14" s="648"/>
      <c r="DB14" s="648"/>
      <c r="DC14" s="648"/>
      <c r="DD14" s="654">
        <v>282722</v>
      </c>
      <c r="DE14" s="646"/>
      <c r="DF14" s="646"/>
      <c r="DG14" s="646"/>
      <c r="DH14" s="646"/>
      <c r="DI14" s="646"/>
      <c r="DJ14" s="646"/>
      <c r="DK14" s="646"/>
      <c r="DL14" s="646"/>
      <c r="DM14" s="646"/>
      <c r="DN14" s="646"/>
      <c r="DO14" s="646"/>
      <c r="DP14" s="647"/>
      <c r="DQ14" s="654">
        <v>206972</v>
      </c>
      <c r="DR14" s="646"/>
      <c r="DS14" s="646"/>
      <c r="DT14" s="646"/>
      <c r="DU14" s="646"/>
      <c r="DV14" s="646"/>
      <c r="DW14" s="646"/>
      <c r="DX14" s="646"/>
      <c r="DY14" s="646"/>
      <c r="DZ14" s="646"/>
      <c r="EA14" s="646"/>
      <c r="EB14" s="646"/>
      <c r="EC14" s="655"/>
    </row>
    <row r="15" spans="2:143" ht="11.25" customHeight="1" x14ac:dyDescent="0.15">
      <c r="B15" s="642" t="s">
        <v>256</v>
      </c>
      <c r="C15" s="643"/>
      <c r="D15" s="643"/>
      <c r="E15" s="643"/>
      <c r="F15" s="643"/>
      <c r="G15" s="643"/>
      <c r="H15" s="643"/>
      <c r="I15" s="643"/>
      <c r="J15" s="643"/>
      <c r="K15" s="643"/>
      <c r="L15" s="643"/>
      <c r="M15" s="643"/>
      <c r="N15" s="643"/>
      <c r="O15" s="643"/>
      <c r="P15" s="643"/>
      <c r="Q15" s="644"/>
      <c r="R15" s="645" t="s">
        <v>126</v>
      </c>
      <c r="S15" s="646"/>
      <c r="T15" s="646"/>
      <c r="U15" s="646"/>
      <c r="V15" s="646"/>
      <c r="W15" s="646"/>
      <c r="X15" s="646"/>
      <c r="Y15" s="647"/>
      <c r="Z15" s="648" t="s">
        <v>126</v>
      </c>
      <c r="AA15" s="648"/>
      <c r="AB15" s="648"/>
      <c r="AC15" s="648"/>
      <c r="AD15" s="649" t="s">
        <v>136</v>
      </c>
      <c r="AE15" s="649"/>
      <c r="AF15" s="649"/>
      <c r="AG15" s="649"/>
      <c r="AH15" s="649"/>
      <c r="AI15" s="649"/>
      <c r="AJ15" s="649"/>
      <c r="AK15" s="649"/>
      <c r="AL15" s="650" t="s">
        <v>126</v>
      </c>
      <c r="AM15" s="651"/>
      <c r="AN15" s="651"/>
      <c r="AO15" s="652"/>
      <c r="AP15" s="642" t="s">
        <v>257</v>
      </c>
      <c r="AQ15" s="643"/>
      <c r="AR15" s="643"/>
      <c r="AS15" s="643"/>
      <c r="AT15" s="643"/>
      <c r="AU15" s="643"/>
      <c r="AV15" s="643"/>
      <c r="AW15" s="643"/>
      <c r="AX15" s="643"/>
      <c r="AY15" s="643"/>
      <c r="AZ15" s="643"/>
      <c r="BA15" s="643"/>
      <c r="BB15" s="643"/>
      <c r="BC15" s="643"/>
      <c r="BD15" s="643"/>
      <c r="BE15" s="643"/>
      <c r="BF15" s="644"/>
      <c r="BG15" s="645">
        <v>66560</v>
      </c>
      <c r="BH15" s="646"/>
      <c r="BI15" s="646"/>
      <c r="BJ15" s="646"/>
      <c r="BK15" s="646"/>
      <c r="BL15" s="646"/>
      <c r="BM15" s="646"/>
      <c r="BN15" s="647"/>
      <c r="BO15" s="648">
        <v>8.3000000000000007</v>
      </c>
      <c r="BP15" s="648"/>
      <c r="BQ15" s="648"/>
      <c r="BR15" s="648"/>
      <c r="BS15" s="654" t="s">
        <v>136</v>
      </c>
      <c r="BT15" s="646"/>
      <c r="BU15" s="646"/>
      <c r="BV15" s="646"/>
      <c r="BW15" s="646"/>
      <c r="BX15" s="646"/>
      <c r="BY15" s="646"/>
      <c r="BZ15" s="646"/>
      <c r="CA15" s="646"/>
      <c r="CB15" s="655"/>
      <c r="CD15" s="660" t="s">
        <v>258</v>
      </c>
      <c r="CE15" s="661"/>
      <c r="CF15" s="661"/>
      <c r="CG15" s="661"/>
      <c r="CH15" s="661"/>
      <c r="CI15" s="661"/>
      <c r="CJ15" s="661"/>
      <c r="CK15" s="661"/>
      <c r="CL15" s="661"/>
      <c r="CM15" s="661"/>
      <c r="CN15" s="661"/>
      <c r="CO15" s="661"/>
      <c r="CP15" s="661"/>
      <c r="CQ15" s="662"/>
      <c r="CR15" s="645">
        <v>447125</v>
      </c>
      <c r="CS15" s="646"/>
      <c r="CT15" s="646"/>
      <c r="CU15" s="646"/>
      <c r="CV15" s="646"/>
      <c r="CW15" s="646"/>
      <c r="CX15" s="646"/>
      <c r="CY15" s="647"/>
      <c r="CZ15" s="648">
        <v>6.6</v>
      </c>
      <c r="DA15" s="648"/>
      <c r="DB15" s="648"/>
      <c r="DC15" s="648"/>
      <c r="DD15" s="654">
        <v>13746</v>
      </c>
      <c r="DE15" s="646"/>
      <c r="DF15" s="646"/>
      <c r="DG15" s="646"/>
      <c r="DH15" s="646"/>
      <c r="DI15" s="646"/>
      <c r="DJ15" s="646"/>
      <c r="DK15" s="646"/>
      <c r="DL15" s="646"/>
      <c r="DM15" s="646"/>
      <c r="DN15" s="646"/>
      <c r="DO15" s="646"/>
      <c r="DP15" s="647"/>
      <c r="DQ15" s="654">
        <v>406199</v>
      </c>
      <c r="DR15" s="646"/>
      <c r="DS15" s="646"/>
      <c r="DT15" s="646"/>
      <c r="DU15" s="646"/>
      <c r="DV15" s="646"/>
      <c r="DW15" s="646"/>
      <c r="DX15" s="646"/>
      <c r="DY15" s="646"/>
      <c r="DZ15" s="646"/>
      <c r="EA15" s="646"/>
      <c r="EB15" s="646"/>
      <c r="EC15" s="655"/>
    </row>
    <row r="16" spans="2:143" ht="11.25" customHeight="1" x14ac:dyDescent="0.15">
      <c r="B16" s="642" t="s">
        <v>259</v>
      </c>
      <c r="C16" s="643"/>
      <c r="D16" s="643"/>
      <c r="E16" s="643"/>
      <c r="F16" s="643"/>
      <c r="G16" s="643"/>
      <c r="H16" s="643"/>
      <c r="I16" s="643"/>
      <c r="J16" s="643"/>
      <c r="K16" s="643"/>
      <c r="L16" s="643"/>
      <c r="M16" s="643"/>
      <c r="N16" s="643"/>
      <c r="O16" s="643"/>
      <c r="P16" s="643"/>
      <c r="Q16" s="644"/>
      <c r="R16" s="645">
        <v>2112</v>
      </c>
      <c r="S16" s="646"/>
      <c r="T16" s="646"/>
      <c r="U16" s="646"/>
      <c r="V16" s="646"/>
      <c r="W16" s="646"/>
      <c r="X16" s="646"/>
      <c r="Y16" s="647"/>
      <c r="Z16" s="648">
        <v>0</v>
      </c>
      <c r="AA16" s="648"/>
      <c r="AB16" s="648"/>
      <c r="AC16" s="648"/>
      <c r="AD16" s="649">
        <v>2112</v>
      </c>
      <c r="AE16" s="649"/>
      <c r="AF16" s="649"/>
      <c r="AG16" s="649"/>
      <c r="AH16" s="649"/>
      <c r="AI16" s="649"/>
      <c r="AJ16" s="649"/>
      <c r="AK16" s="649"/>
      <c r="AL16" s="650">
        <v>0.1</v>
      </c>
      <c r="AM16" s="651"/>
      <c r="AN16" s="651"/>
      <c r="AO16" s="652"/>
      <c r="AP16" s="642" t="s">
        <v>260</v>
      </c>
      <c r="AQ16" s="643"/>
      <c r="AR16" s="643"/>
      <c r="AS16" s="643"/>
      <c r="AT16" s="643"/>
      <c r="AU16" s="643"/>
      <c r="AV16" s="643"/>
      <c r="AW16" s="643"/>
      <c r="AX16" s="643"/>
      <c r="AY16" s="643"/>
      <c r="AZ16" s="643"/>
      <c r="BA16" s="643"/>
      <c r="BB16" s="643"/>
      <c r="BC16" s="643"/>
      <c r="BD16" s="643"/>
      <c r="BE16" s="643"/>
      <c r="BF16" s="644"/>
      <c r="BG16" s="645" t="s">
        <v>126</v>
      </c>
      <c r="BH16" s="646"/>
      <c r="BI16" s="646"/>
      <c r="BJ16" s="646"/>
      <c r="BK16" s="646"/>
      <c r="BL16" s="646"/>
      <c r="BM16" s="646"/>
      <c r="BN16" s="647"/>
      <c r="BO16" s="648" t="s">
        <v>225</v>
      </c>
      <c r="BP16" s="648"/>
      <c r="BQ16" s="648"/>
      <c r="BR16" s="648"/>
      <c r="BS16" s="654" t="s">
        <v>225</v>
      </c>
      <c r="BT16" s="646"/>
      <c r="BU16" s="646"/>
      <c r="BV16" s="646"/>
      <c r="BW16" s="646"/>
      <c r="BX16" s="646"/>
      <c r="BY16" s="646"/>
      <c r="BZ16" s="646"/>
      <c r="CA16" s="646"/>
      <c r="CB16" s="655"/>
      <c r="CD16" s="660" t="s">
        <v>261</v>
      </c>
      <c r="CE16" s="661"/>
      <c r="CF16" s="661"/>
      <c r="CG16" s="661"/>
      <c r="CH16" s="661"/>
      <c r="CI16" s="661"/>
      <c r="CJ16" s="661"/>
      <c r="CK16" s="661"/>
      <c r="CL16" s="661"/>
      <c r="CM16" s="661"/>
      <c r="CN16" s="661"/>
      <c r="CO16" s="661"/>
      <c r="CP16" s="661"/>
      <c r="CQ16" s="662"/>
      <c r="CR16" s="645">
        <v>146900</v>
      </c>
      <c r="CS16" s="646"/>
      <c r="CT16" s="646"/>
      <c r="CU16" s="646"/>
      <c r="CV16" s="646"/>
      <c r="CW16" s="646"/>
      <c r="CX16" s="646"/>
      <c r="CY16" s="647"/>
      <c r="CZ16" s="648">
        <v>2.2000000000000002</v>
      </c>
      <c r="DA16" s="648"/>
      <c r="DB16" s="648"/>
      <c r="DC16" s="648"/>
      <c r="DD16" s="654" t="s">
        <v>126</v>
      </c>
      <c r="DE16" s="646"/>
      <c r="DF16" s="646"/>
      <c r="DG16" s="646"/>
      <c r="DH16" s="646"/>
      <c r="DI16" s="646"/>
      <c r="DJ16" s="646"/>
      <c r="DK16" s="646"/>
      <c r="DL16" s="646"/>
      <c r="DM16" s="646"/>
      <c r="DN16" s="646"/>
      <c r="DO16" s="646"/>
      <c r="DP16" s="647"/>
      <c r="DQ16" s="654">
        <v>9363</v>
      </c>
      <c r="DR16" s="646"/>
      <c r="DS16" s="646"/>
      <c r="DT16" s="646"/>
      <c r="DU16" s="646"/>
      <c r="DV16" s="646"/>
      <c r="DW16" s="646"/>
      <c r="DX16" s="646"/>
      <c r="DY16" s="646"/>
      <c r="DZ16" s="646"/>
      <c r="EA16" s="646"/>
      <c r="EB16" s="646"/>
      <c r="EC16" s="655"/>
    </row>
    <row r="17" spans="2:133" ht="11.25" customHeight="1" x14ac:dyDescent="0.15">
      <c r="B17" s="642" t="s">
        <v>262</v>
      </c>
      <c r="C17" s="643"/>
      <c r="D17" s="643"/>
      <c r="E17" s="643"/>
      <c r="F17" s="643"/>
      <c r="G17" s="643"/>
      <c r="H17" s="643"/>
      <c r="I17" s="643"/>
      <c r="J17" s="643"/>
      <c r="K17" s="643"/>
      <c r="L17" s="643"/>
      <c r="M17" s="643"/>
      <c r="N17" s="643"/>
      <c r="O17" s="643"/>
      <c r="P17" s="643"/>
      <c r="Q17" s="644"/>
      <c r="R17" s="645">
        <v>9509</v>
      </c>
      <c r="S17" s="646"/>
      <c r="T17" s="646"/>
      <c r="U17" s="646"/>
      <c r="V17" s="646"/>
      <c r="W17" s="646"/>
      <c r="X17" s="646"/>
      <c r="Y17" s="647"/>
      <c r="Z17" s="648">
        <v>0.1</v>
      </c>
      <c r="AA17" s="648"/>
      <c r="AB17" s="648"/>
      <c r="AC17" s="648"/>
      <c r="AD17" s="649">
        <v>9509</v>
      </c>
      <c r="AE17" s="649"/>
      <c r="AF17" s="649"/>
      <c r="AG17" s="649"/>
      <c r="AH17" s="649"/>
      <c r="AI17" s="649"/>
      <c r="AJ17" s="649"/>
      <c r="AK17" s="649"/>
      <c r="AL17" s="650">
        <v>0.2</v>
      </c>
      <c r="AM17" s="651"/>
      <c r="AN17" s="651"/>
      <c r="AO17" s="652"/>
      <c r="AP17" s="642" t="s">
        <v>263</v>
      </c>
      <c r="AQ17" s="643"/>
      <c r="AR17" s="643"/>
      <c r="AS17" s="643"/>
      <c r="AT17" s="643"/>
      <c r="AU17" s="643"/>
      <c r="AV17" s="643"/>
      <c r="AW17" s="643"/>
      <c r="AX17" s="643"/>
      <c r="AY17" s="643"/>
      <c r="AZ17" s="643"/>
      <c r="BA17" s="643"/>
      <c r="BB17" s="643"/>
      <c r="BC17" s="643"/>
      <c r="BD17" s="643"/>
      <c r="BE17" s="643"/>
      <c r="BF17" s="644"/>
      <c r="BG17" s="645" t="s">
        <v>225</v>
      </c>
      <c r="BH17" s="646"/>
      <c r="BI17" s="646"/>
      <c r="BJ17" s="646"/>
      <c r="BK17" s="646"/>
      <c r="BL17" s="646"/>
      <c r="BM17" s="646"/>
      <c r="BN17" s="647"/>
      <c r="BO17" s="648" t="s">
        <v>225</v>
      </c>
      <c r="BP17" s="648"/>
      <c r="BQ17" s="648"/>
      <c r="BR17" s="648"/>
      <c r="BS17" s="654" t="s">
        <v>126</v>
      </c>
      <c r="BT17" s="646"/>
      <c r="BU17" s="646"/>
      <c r="BV17" s="646"/>
      <c r="BW17" s="646"/>
      <c r="BX17" s="646"/>
      <c r="BY17" s="646"/>
      <c r="BZ17" s="646"/>
      <c r="CA17" s="646"/>
      <c r="CB17" s="655"/>
      <c r="CD17" s="660" t="s">
        <v>264</v>
      </c>
      <c r="CE17" s="661"/>
      <c r="CF17" s="661"/>
      <c r="CG17" s="661"/>
      <c r="CH17" s="661"/>
      <c r="CI17" s="661"/>
      <c r="CJ17" s="661"/>
      <c r="CK17" s="661"/>
      <c r="CL17" s="661"/>
      <c r="CM17" s="661"/>
      <c r="CN17" s="661"/>
      <c r="CO17" s="661"/>
      <c r="CP17" s="661"/>
      <c r="CQ17" s="662"/>
      <c r="CR17" s="645">
        <v>566515</v>
      </c>
      <c r="CS17" s="646"/>
      <c r="CT17" s="646"/>
      <c r="CU17" s="646"/>
      <c r="CV17" s="646"/>
      <c r="CW17" s="646"/>
      <c r="CX17" s="646"/>
      <c r="CY17" s="647"/>
      <c r="CZ17" s="648">
        <v>8.3000000000000007</v>
      </c>
      <c r="DA17" s="648"/>
      <c r="DB17" s="648"/>
      <c r="DC17" s="648"/>
      <c r="DD17" s="654" t="s">
        <v>126</v>
      </c>
      <c r="DE17" s="646"/>
      <c r="DF17" s="646"/>
      <c r="DG17" s="646"/>
      <c r="DH17" s="646"/>
      <c r="DI17" s="646"/>
      <c r="DJ17" s="646"/>
      <c r="DK17" s="646"/>
      <c r="DL17" s="646"/>
      <c r="DM17" s="646"/>
      <c r="DN17" s="646"/>
      <c r="DO17" s="646"/>
      <c r="DP17" s="647"/>
      <c r="DQ17" s="654">
        <v>545039</v>
      </c>
      <c r="DR17" s="646"/>
      <c r="DS17" s="646"/>
      <c r="DT17" s="646"/>
      <c r="DU17" s="646"/>
      <c r="DV17" s="646"/>
      <c r="DW17" s="646"/>
      <c r="DX17" s="646"/>
      <c r="DY17" s="646"/>
      <c r="DZ17" s="646"/>
      <c r="EA17" s="646"/>
      <c r="EB17" s="646"/>
      <c r="EC17" s="655"/>
    </row>
    <row r="18" spans="2:133" ht="11.25" customHeight="1" x14ac:dyDescent="0.15">
      <c r="B18" s="642" t="s">
        <v>265</v>
      </c>
      <c r="C18" s="643"/>
      <c r="D18" s="643"/>
      <c r="E18" s="643"/>
      <c r="F18" s="643"/>
      <c r="G18" s="643"/>
      <c r="H18" s="643"/>
      <c r="I18" s="643"/>
      <c r="J18" s="643"/>
      <c r="K18" s="643"/>
      <c r="L18" s="643"/>
      <c r="M18" s="643"/>
      <c r="N18" s="643"/>
      <c r="O18" s="643"/>
      <c r="P18" s="643"/>
      <c r="Q18" s="644"/>
      <c r="R18" s="645">
        <v>2471</v>
      </c>
      <c r="S18" s="646"/>
      <c r="T18" s="646"/>
      <c r="U18" s="646"/>
      <c r="V18" s="646"/>
      <c r="W18" s="646"/>
      <c r="X18" s="646"/>
      <c r="Y18" s="647"/>
      <c r="Z18" s="648">
        <v>0</v>
      </c>
      <c r="AA18" s="648"/>
      <c r="AB18" s="648"/>
      <c r="AC18" s="648"/>
      <c r="AD18" s="649">
        <v>2471</v>
      </c>
      <c r="AE18" s="649"/>
      <c r="AF18" s="649"/>
      <c r="AG18" s="649"/>
      <c r="AH18" s="649"/>
      <c r="AI18" s="649"/>
      <c r="AJ18" s="649"/>
      <c r="AK18" s="649"/>
      <c r="AL18" s="650">
        <v>0.1</v>
      </c>
      <c r="AM18" s="651"/>
      <c r="AN18" s="651"/>
      <c r="AO18" s="652"/>
      <c r="AP18" s="642" t="s">
        <v>266</v>
      </c>
      <c r="AQ18" s="643"/>
      <c r="AR18" s="643"/>
      <c r="AS18" s="643"/>
      <c r="AT18" s="643"/>
      <c r="AU18" s="643"/>
      <c r="AV18" s="643"/>
      <c r="AW18" s="643"/>
      <c r="AX18" s="643"/>
      <c r="AY18" s="643"/>
      <c r="AZ18" s="643"/>
      <c r="BA18" s="643"/>
      <c r="BB18" s="643"/>
      <c r="BC18" s="643"/>
      <c r="BD18" s="643"/>
      <c r="BE18" s="643"/>
      <c r="BF18" s="644"/>
      <c r="BG18" s="645" t="s">
        <v>225</v>
      </c>
      <c r="BH18" s="646"/>
      <c r="BI18" s="646"/>
      <c r="BJ18" s="646"/>
      <c r="BK18" s="646"/>
      <c r="BL18" s="646"/>
      <c r="BM18" s="646"/>
      <c r="BN18" s="647"/>
      <c r="BO18" s="648" t="s">
        <v>126</v>
      </c>
      <c r="BP18" s="648"/>
      <c r="BQ18" s="648"/>
      <c r="BR18" s="648"/>
      <c r="BS18" s="654" t="s">
        <v>126</v>
      </c>
      <c r="BT18" s="646"/>
      <c r="BU18" s="646"/>
      <c r="BV18" s="646"/>
      <c r="BW18" s="646"/>
      <c r="BX18" s="646"/>
      <c r="BY18" s="646"/>
      <c r="BZ18" s="646"/>
      <c r="CA18" s="646"/>
      <c r="CB18" s="655"/>
      <c r="CD18" s="660" t="s">
        <v>267</v>
      </c>
      <c r="CE18" s="661"/>
      <c r="CF18" s="661"/>
      <c r="CG18" s="661"/>
      <c r="CH18" s="661"/>
      <c r="CI18" s="661"/>
      <c r="CJ18" s="661"/>
      <c r="CK18" s="661"/>
      <c r="CL18" s="661"/>
      <c r="CM18" s="661"/>
      <c r="CN18" s="661"/>
      <c r="CO18" s="661"/>
      <c r="CP18" s="661"/>
      <c r="CQ18" s="662"/>
      <c r="CR18" s="645" t="s">
        <v>126</v>
      </c>
      <c r="CS18" s="646"/>
      <c r="CT18" s="646"/>
      <c r="CU18" s="646"/>
      <c r="CV18" s="646"/>
      <c r="CW18" s="646"/>
      <c r="CX18" s="646"/>
      <c r="CY18" s="647"/>
      <c r="CZ18" s="648" t="s">
        <v>126</v>
      </c>
      <c r="DA18" s="648"/>
      <c r="DB18" s="648"/>
      <c r="DC18" s="648"/>
      <c r="DD18" s="654" t="s">
        <v>126</v>
      </c>
      <c r="DE18" s="646"/>
      <c r="DF18" s="646"/>
      <c r="DG18" s="646"/>
      <c r="DH18" s="646"/>
      <c r="DI18" s="646"/>
      <c r="DJ18" s="646"/>
      <c r="DK18" s="646"/>
      <c r="DL18" s="646"/>
      <c r="DM18" s="646"/>
      <c r="DN18" s="646"/>
      <c r="DO18" s="646"/>
      <c r="DP18" s="647"/>
      <c r="DQ18" s="654" t="s">
        <v>225</v>
      </c>
      <c r="DR18" s="646"/>
      <c r="DS18" s="646"/>
      <c r="DT18" s="646"/>
      <c r="DU18" s="646"/>
      <c r="DV18" s="646"/>
      <c r="DW18" s="646"/>
      <c r="DX18" s="646"/>
      <c r="DY18" s="646"/>
      <c r="DZ18" s="646"/>
      <c r="EA18" s="646"/>
      <c r="EB18" s="646"/>
      <c r="EC18" s="655"/>
    </row>
    <row r="19" spans="2:133" ht="11.25" customHeight="1" x14ac:dyDescent="0.15">
      <c r="B19" s="642" t="s">
        <v>268</v>
      </c>
      <c r="C19" s="643"/>
      <c r="D19" s="643"/>
      <c r="E19" s="643"/>
      <c r="F19" s="643"/>
      <c r="G19" s="643"/>
      <c r="H19" s="643"/>
      <c r="I19" s="643"/>
      <c r="J19" s="643"/>
      <c r="K19" s="643"/>
      <c r="L19" s="643"/>
      <c r="M19" s="643"/>
      <c r="N19" s="643"/>
      <c r="O19" s="643"/>
      <c r="P19" s="643"/>
      <c r="Q19" s="644"/>
      <c r="R19" s="645">
        <v>1111</v>
      </c>
      <c r="S19" s="646"/>
      <c r="T19" s="646"/>
      <c r="U19" s="646"/>
      <c r="V19" s="646"/>
      <c r="W19" s="646"/>
      <c r="X19" s="646"/>
      <c r="Y19" s="647"/>
      <c r="Z19" s="648">
        <v>0</v>
      </c>
      <c r="AA19" s="648"/>
      <c r="AB19" s="648"/>
      <c r="AC19" s="648"/>
      <c r="AD19" s="649">
        <v>1111</v>
      </c>
      <c r="AE19" s="649"/>
      <c r="AF19" s="649"/>
      <c r="AG19" s="649"/>
      <c r="AH19" s="649"/>
      <c r="AI19" s="649"/>
      <c r="AJ19" s="649"/>
      <c r="AK19" s="649"/>
      <c r="AL19" s="650">
        <v>0</v>
      </c>
      <c r="AM19" s="651"/>
      <c r="AN19" s="651"/>
      <c r="AO19" s="652"/>
      <c r="AP19" s="642" t="s">
        <v>269</v>
      </c>
      <c r="AQ19" s="643"/>
      <c r="AR19" s="643"/>
      <c r="AS19" s="643"/>
      <c r="AT19" s="643"/>
      <c r="AU19" s="643"/>
      <c r="AV19" s="643"/>
      <c r="AW19" s="643"/>
      <c r="AX19" s="643"/>
      <c r="AY19" s="643"/>
      <c r="AZ19" s="643"/>
      <c r="BA19" s="643"/>
      <c r="BB19" s="643"/>
      <c r="BC19" s="643"/>
      <c r="BD19" s="643"/>
      <c r="BE19" s="643"/>
      <c r="BF19" s="644"/>
      <c r="BG19" s="645" t="s">
        <v>225</v>
      </c>
      <c r="BH19" s="646"/>
      <c r="BI19" s="646"/>
      <c r="BJ19" s="646"/>
      <c r="BK19" s="646"/>
      <c r="BL19" s="646"/>
      <c r="BM19" s="646"/>
      <c r="BN19" s="647"/>
      <c r="BO19" s="648" t="s">
        <v>126</v>
      </c>
      <c r="BP19" s="648"/>
      <c r="BQ19" s="648"/>
      <c r="BR19" s="648"/>
      <c r="BS19" s="654" t="s">
        <v>126</v>
      </c>
      <c r="BT19" s="646"/>
      <c r="BU19" s="646"/>
      <c r="BV19" s="646"/>
      <c r="BW19" s="646"/>
      <c r="BX19" s="646"/>
      <c r="BY19" s="646"/>
      <c r="BZ19" s="646"/>
      <c r="CA19" s="646"/>
      <c r="CB19" s="655"/>
      <c r="CD19" s="660" t="s">
        <v>270</v>
      </c>
      <c r="CE19" s="661"/>
      <c r="CF19" s="661"/>
      <c r="CG19" s="661"/>
      <c r="CH19" s="661"/>
      <c r="CI19" s="661"/>
      <c r="CJ19" s="661"/>
      <c r="CK19" s="661"/>
      <c r="CL19" s="661"/>
      <c r="CM19" s="661"/>
      <c r="CN19" s="661"/>
      <c r="CO19" s="661"/>
      <c r="CP19" s="661"/>
      <c r="CQ19" s="662"/>
      <c r="CR19" s="645" t="s">
        <v>126</v>
      </c>
      <c r="CS19" s="646"/>
      <c r="CT19" s="646"/>
      <c r="CU19" s="646"/>
      <c r="CV19" s="646"/>
      <c r="CW19" s="646"/>
      <c r="CX19" s="646"/>
      <c r="CY19" s="647"/>
      <c r="CZ19" s="648" t="s">
        <v>225</v>
      </c>
      <c r="DA19" s="648"/>
      <c r="DB19" s="648"/>
      <c r="DC19" s="648"/>
      <c r="DD19" s="654" t="s">
        <v>126</v>
      </c>
      <c r="DE19" s="646"/>
      <c r="DF19" s="646"/>
      <c r="DG19" s="646"/>
      <c r="DH19" s="646"/>
      <c r="DI19" s="646"/>
      <c r="DJ19" s="646"/>
      <c r="DK19" s="646"/>
      <c r="DL19" s="646"/>
      <c r="DM19" s="646"/>
      <c r="DN19" s="646"/>
      <c r="DO19" s="646"/>
      <c r="DP19" s="647"/>
      <c r="DQ19" s="654" t="s">
        <v>225</v>
      </c>
      <c r="DR19" s="646"/>
      <c r="DS19" s="646"/>
      <c r="DT19" s="646"/>
      <c r="DU19" s="646"/>
      <c r="DV19" s="646"/>
      <c r="DW19" s="646"/>
      <c r="DX19" s="646"/>
      <c r="DY19" s="646"/>
      <c r="DZ19" s="646"/>
      <c r="EA19" s="646"/>
      <c r="EB19" s="646"/>
      <c r="EC19" s="655"/>
    </row>
    <row r="20" spans="2:133" ht="11.25" customHeight="1" x14ac:dyDescent="0.15">
      <c r="B20" s="642" t="s">
        <v>271</v>
      </c>
      <c r="C20" s="643"/>
      <c r="D20" s="643"/>
      <c r="E20" s="643"/>
      <c r="F20" s="643"/>
      <c r="G20" s="643"/>
      <c r="H20" s="643"/>
      <c r="I20" s="643"/>
      <c r="J20" s="643"/>
      <c r="K20" s="643"/>
      <c r="L20" s="643"/>
      <c r="M20" s="643"/>
      <c r="N20" s="643"/>
      <c r="O20" s="643"/>
      <c r="P20" s="643"/>
      <c r="Q20" s="644"/>
      <c r="R20" s="645">
        <v>206</v>
      </c>
      <c r="S20" s="646"/>
      <c r="T20" s="646"/>
      <c r="U20" s="646"/>
      <c r="V20" s="646"/>
      <c r="W20" s="646"/>
      <c r="X20" s="646"/>
      <c r="Y20" s="647"/>
      <c r="Z20" s="648">
        <v>0</v>
      </c>
      <c r="AA20" s="648"/>
      <c r="AB20" s="648"/>
      <c r="AC20" s="648"/>
      <c r="AD20" s="649">
        <v>206</v>
      </c>
      <c r="AE20" s="649"/>
      <c r="AF20" s="649"/>
      <c r="AG20" s="649"/>
      <c r="AH20" s="649"/>
      <c r="AI20" s="649"/>
      <c r="AJ20" s="649"/>
      <c r="AK20" s="649"/>
      <c r="AL20" s="650">
        <v>0</v>
      </c>
      <c r="AM20" s="651"/>
      <c r="AN20" s="651"/>
      <c r="AO20" s="652"/>
      <c r="AP20" s="642" t="s">
        <v>272</v>
      </c>
      <c r="AQ20" s="643"/>
      <c r="AR20" s="643"/>
      <c r="AS20" s="643"/>
      <c r="AT20" s="643"/>
      <c r="AU20" s="643"/>
      <c r="AV20" s="643"/>
      <c r="AW20" s="643"/>
      <c r="AX20" s="643"/>
      <c r="AY20" s="643"/>
      <c r="AZ20" s="643"/>
      <c r="BA20" s="643"/>
      <c r="BB20" s="643"/>
      <c r="BC20" s="643"/>
      <c r="BD20" s="643"/>
      <c r="BE20" s="643"/>
      <c r="BF20" s="644"/>
      <c r="BG20" s="645" t="s">
        <v>225</v>
      </c>
      <c r="BH20" s="646"/>
      <c r="BI20" s="646"/>
      <c r="BJ20" s="646"/>
      <c r="BK20" s="646"/>
      <c r="BL20" s="646"/>
      <c r="BM20" s="646"/>
      <c r="BN20" s="647"/>
      <c r="BO20" s="648" t="s">
        <v>126</v>
      </c>
      <c r="BP20" s="648"/>
      <c r="BQ20" s="648"/>
      <c r="BR20" s="648"/>
      <c r="BS20" s="654" t="s">
        <v>126</v>
      </c>
      <c r="BT20" s="646"/>
      <c r="BU20" s="646"/>
      <c r="BV20" s="646"/>
      <c r="BW20" s="646"/>
      <c r="BX20" s="646"/>
      <c r="BY20" s="646"/>
      <c r="BZ20" s="646"/>
      <c r="CA20" s="646"/>
      <c r="CB20" s="655"/>
      <c r="CD20" s="660" t="s">
        <v>273</v>
      </c>
      <c r="CE20" s="661"/>
      <c r="CF20" s="661"/>
      <c r="CG20" s="661"/>
      <c r="CH20" s="661"/>
      <c r="CI20" s="661"/>
      <c r="CJ20" s="661"/>
      <c r="CK20" s="661"/>
      <c r="CL20" s="661"/>
      <c r="CM20" s="661"/>
      <c r="CN20" s="661"/>
      <c r="CO20" s="661"/>
      <c r="CP20" s="661"/>
      <c r="CQ20" s="662"/>
      <c r="CR20" s="645">
        <v>6807019</v>
      </c>
      <c r="CS20" s="646"/>
      <c r="CT20" s="646"/>
      <c r="CU20" s="646"/>
      <c r="CV20" s="646"/>
      <c r="CW20" s="646"/>
      <c r="CX20" s="646"/>
      <c r="CY20" s="647"/>
      <c r="CZ20" s="648">
        <v>100</v>
      </c>
      <c r="DA20" s="648"/>
      <c r="DB20" s="648"/>
      <c r="DC20" s="648"/>
      <c r="DD20" s="654">
        <v>954751</v>
      </c>
      <c r="DE20" s="646"/>
      <c r="DF20" s="646"/>
      <c r="DG20" s="646"/>
      <c r="DH20" s="646"/>
      <c r="DI20" s="646"/>
      <c r="DJ20" s="646"/>
      <c r="DK20" s="646"/>
      <c r="DL20" s="646"/>
      <c r="DM20" s="646"/>
      <c r="DN20" s="646"/>
      <c r="DO20" s="646"/>
      <c r="DP20" s="647"/>
      <c r="DQ20" s="654">
        <v>4252823</v>
      </c>
      <c r="DR20" s="646"/>
      <c r="DS20" s="646"/>
      <c r="DT20" s="646"/>
      <c r="DU20" s="646"/>
      <c r="DV20" s="646"/>
      <c r="DW20" s="646"/>
      <c r="DX20" s="646"/>
      <c r="DY20" s="646"/>
      <c r="DZ20" s="646"/>
      <c r="EA20" s="646"/>
      <c r="EB20" s="646"/>
      <c r="EC20" s="655"/>
    </row>
    <row r="21" spans="2:133" ht="11.25" customHeight="1" x14ac:dyDescent="0.15">
      <c r="B21" s="642" t="s">
        <v>274</v>
      </c>
      <c r="C21" s="643"/>
      <c r="D21" s="643"/>
      <c r="E21" s="643"/>
      <c r="F21" s="643"/>
      <c r="G21" s="643"/>
      <c r="H21" s="643"/>
      <c r="I21" s="643"/>
      <c r="J21" s="643"/>
      <c r="K21" s="643"/>
      <c r="L21" s="643"/>
      <c r="M21" s="643"/>
      <c r="N21" s="643"/>
      <c r="O21" s="643"/>
      <c r="P21" s="643"/>
      <c r="Q21" s="644"/>
      <c r="R21" s="645">
        <v>5721</v>
      </c>
      <c r="S21" s="646"/>
      <c r="T21" s="646"/>
      <c r="U21" s="646"/>
      <c r="V21" s="646"/>
      <c r="W21" s="646"/>
      <c r="X21" s="646"/>
      <c r="Y21" s="647"/>
      <c r="Z21" s="648">
        <v>0.1</v>
      </c>
      <c r="AA21" s="648"/>
      <c r="AB21" s="648"/>
      <c r="AC21" s="648"/>
      <c r="AD21" s="649">
        <v>5721</v>
      </c>
      <c r="AE21" s="649"/>
      <c r="AF21" s="649"/>
      <c r="AG21" s="649"/>
      <c r="AH21" s="649"/>
      <c r="AI21" s="649"/>
      <c r="AJ21" s="649"/>
      <c r="AK21" s="649"/>
      <c r="AL21" s="650">
        <v>0.1</v>
      </c>
      <c r="AM21" s="651"/>
      <c r="AN21" s="651"/>
      <c r="AO21" s="652"/>
      <c r="AP21" s="664" t="s">
        <v>275</v>
      </c>
      <c r="AQ21" s="665"/>
      <c r="AR21" s="665"/>
      <c r="AS21" s="665"/>
      <c r="AT21" s="665"/>
      <c r="AU21" s="665"/>
      <c r="AV21" s="665"/>
      <c r="AW21" s="665"/>
      <c r="AX21" s="665"/>
      <c r="AY21" s="665"/>
      <c r="AZ21" s="665"/>
      <c r="BA21" s="665"/>
      <c r="BB21" s="665"/>
      <c r="BC21" s="665"/>
      <c r="BD21" s="665"/>
      <c r="BE21" s="665"/>
      <c r="BF21" s="666"/>
      <c r="BG21" s="645" t="s">
        <v>225</v>
      </c>
      <c r="BH21" s="646"/>
      <c r="BI21" s="646"/>
      <c r="BJ21" s="646"/>
      <c r="BK21" s="646"/>
      <c r="BL21" s="646"/>
      <c r="BM21" s="646"/>
      <c r="BN21" s="647"/>
      <c r="BO21" s="648" t="s">
        <v>126</v>
      </c>
      <c r="BP21" s="648"/>
      <c r="BQ21" s="648"/>
      <c r="BR21" s="648"/>
      <c r="BS21" s="654" t="s">
        <v>225</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276</v>
      </c>
      <c r="C22" s="643"/>
      <c r="D22" s="643"/>
      <c r="E22" s="643"/>
      <c r="F22" s="643"/>
      <c r="G22" s="643"/>
      <c r="H22" s="643"/>
      <c r="I22" s="643"/>
      <c r="J22" s="643"/>
      <c r="K22" s="643"/>
      <c r="L22" s="643"/>
      <c r="M22" s="643"/>
      <c r="N22" s="643"/>
      <c r="O22" s="643"/>
      <c r="P22" s="643"/>
      <c r="Q22" s="644"/>
      <c r="R22" s="645">
        <v>2906776</v>
      </c>
      <c r="S22" s="646"/>
      <c r="T22" s="646"/>
      <c r="U22" s="646"/>
      <c r="V22" s="646"/>
      <c r="W22" s="646"/>
      <c r="X22" s="646"/>
      <c r="Y22" s="647"/>
      <c r="Z22" s="648">
        <v>40.5</v>
      </c>
      <c r="AA22" s="648"/>
      <c r="AB22" s="648"/>
      <c r="AC22" s="648"/>
      <c r="AD22" s="649">
        <v>2709950</v>
      </c>
      <c r="AE22" s="649"/>
      <c r="AF22" s="649"/>
      <c r="AG22" s="649"/>
      <c r="AH22" s="649"/>
      <c r="AI22" s="649"/>
      <c r="AJ22" s="649"/>
      <c r="AK22" s="649"/>
      <c r="AL22" s="650">
        <v>70.2</v>
      </c>
      <c r="AM22" s="651"/>
      <c r="AN22" s="651"/>
      <c r="AO22" s="652"/>
      <c r="AP22" s="664" t="s">
        <v>277</v>
      </c>
      <c r="AQ22" s="665"/>
      <c r="AR22" s="665"/>
      <c r="AS22" s="665"/>
      <c r="AT22" s="665"/>
      <c r="AU22" s="665"/>
      <c r="AV22" s="665"/>
      <c r="AW22" s="665"/>
      <c r="AX22" s="665"/>
      <c r="AY22" s="665"/>
      <c r="AZ22" s="665"/>
      <c r="BA22" s="665"/>
      <c r="BB22" s="665"/>
      <c r="BC22" s="665"/>
      <c r="BD22" s="665"/>
      <c r="BE22" s="665"/>
      <c r="BF22" s="666"/>
      <c r="BG22" s="645" t="s">
        <v>126</v>
      </c>
      <c r="BH22" s="646"/>
      <c r="BI22" s="646"/>
      <c r="BJ22" s="646"/>
      <c r="BK22" s="646"/>
      <c r="BL22" s="646"/>
      <c r="BM22" s="646"/>
      <c r="BN22" s="647"/>
      <c r="BO22" s="648" t="s">
        <v>126</v>
      </c>
      <c r="BP22" s="648"/>
      <c r="BQ22" s="648"/>
      <c r="BR22" s="648"/>
      <c r="BS22" s="654" t="s">
        <v>225</v>
      </c>
      <c r="BT22" s="646"/>
      <c r="BU22" s="646"/>
      <c r="BV22" s="646"/>
      <c r="BW22" s="646"/>
      <c r="BX22" s="646"/>
      <c r="BY22" s="646"/>
      <c r="BZ22" s="646"/>
      <c r="CA22" s="646"/>
      <c r="CB22" s="655"/>
      <c r="CD22" s="627" t="s">
        <v>278</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279</v>
      </c>
      <c r="C23" s="643"/>
      <c r="D23" s="643"/>
      <c r="E23" s="643"/>
      <c r="F23" s="643"/>
      <c r="G23" s="643"/>
      <c r="H23" s="643"/>
      <c r="I23" s="643"/>
      <c r="J23" s="643"/>
      <c r="K23" s="643"/>
      <c r="L23" s="643"/>
      <c r="M23" s="643"/>
      <c r="N23" s="643"/>
      <c r="O23" s="643"/>
      <c r="P23" s="643"/>
      <c r="Q23" s="644"/>
      <c r="R23" s="645">
        <v>2709950</v>
      </c>
      <c r="S23" s="646"/>
      <c r="T23" s="646"/>
      <c r="U23" s="646"/>
      <c r="V23" s="646"/>
      <c r="W23" s="646"/>
      <c r="X23" s="646"/>
      <c r="Y23" s="647"/>
      <c r="Z23" s="648">
        <v>37.700000000000003</v>
      </c>
      <c r="AA23" s="648"/>
      <c r="AB23" s="648"/>
      <c r="AC23" s="648"/>
      <c r="AD23" s="649">
        <v>2709950</v>
      </c>
      <c r="AE23" s="649"/>
      <c r="AF23" s="649"/>
      <c r="AG23" s="649"/>
      <c r="AH23" s="649"/>
      <c r="AI23" s="649"/>
      <c r="AJ23" s="649"/>
      <c r="AK23" s="649"/>
      <c r="AL23" s="650">
        <v>70.2</v>
      </c>
      <c r="AM23" s="651"/>
      <c r="AN23" s="651"/>
      <c r="AO23" s="652"/>
      <c r="AP23" s="664" t="s">
        <v>280</v>
      </c>
      <c r="AQ23" s="665"/>
      <c r="AR23" s="665"/>
      <c r="AS23" s="665"/>
      <c r="AT23" s="665"/>
      <c r="AU23" s="665"/>
      <c r="AV23" s="665"/>
      <c r="AW23" s="665"/>
      <c r="AX23" s="665"/>
      <c r="AY23" s="665"/>
      <c r="AZ23" s="665"/>
      <c r="BA23" s="665"/>
      <c r="BB23" s="665"/>
      <c r="BC23" s="665"/>
      <c r="BD23" s="665"/>
      <c r="BE23" s="665"/>
      <c r="BF23" s="666"/>
      <c r="BG23" s="645" t="s">
        <v>225</v>
      </c>
      <c r="BH23" s="646"/>
      <c r="BI23" s="646"/>
      <c r="BJ23" s="646"/>
      <c r="BK23" s="646"/>
      <c r="BL23" s="646"/>
      <c r="BM23" s="646"/>
      <c r="BN23" s="647"/>
      <c r="BO23" s="648" t="s">
        <v>225</v>
      </c>
      <c r="BP23" s="648"/>
      <c r="BQ23" s="648"/>
      <c r="BR23" s="648"/>
      <c r="BS23" s="654" t="s">
        <v>136</v>
      </c>
      <c r="BT23" s="646"/>
      <c r="BU23" s="646"/>
      <c r="BV23" s="646"/>
      <c r="BW23" s="646"/>
      <c r="BX23" s="646"/>
      <c r="BY23" s="646"/>
      <c r="BZ23" s="646"/>
      <c r="CA23" s="646"/>
      <c r="CB23" s="655"/>
      <c r="CD23" s="627" t="s">
        <v>219</v>
      </c>
      <c r="CE23" s="628"/>
      <c r="CF23" s="628"/>
      <c r="CG23" s="628"/>
      <c r="CH23" s="628"/>
      <c r="CI23" s="628"/>
      <c r="CJ23" s="628"/>
      <c r="CK23" s="628"/>
      <c r="CL23" s="628"/>
      <c r="CM23" s="628"/>
      <c r="CN23" s="628"/>
      <c r="CO23" s="628"/>
      <c r="CP23" s="628"/>
      <c r="CQ23" s="629"/>
      <c r="CR23" s="627" t="s">
        <v>281</v>
      </c>
      <c r="CS23" s="628"/>
      <c r="CT23" s="628"/>
      <c r="CU23" s="628"/>
      <c r="CV23" s="628"/>
      <c r="CW23" s="628"/>
      <c r="CX23" s="628"/>
      <c r="CY23" s="629"/>
      <c r="CZ23" s="627" t="s">
        <v>282</v>
      </c>
      <c r="DA23" s="628"/>
      <c r="DB23" s="628"/>
      <c r="DC23" s="629"/>
      <c r="DD23" s="627" t="s">
        <v>283</v>
      </c>
      <c r="DE23" s="628"/>
      <c r="DF23" s="628"/>
      <c r="DG23" s="628"/>
      <c r="DH23" s="628"/>
      <c r="DI23" s="628"/>
      <c r="DJ23" s="628"/>
      <c r="DK23" s="629"/>
      <c r="DL23" s="676" t="s">
        <v>284</v>
      </c>
      <c r="DM23" s="677"/>
      <c r="DN23" s="677"/>
      <c r="DO23" s="677"/>
      <c r="DP23" s="677"/>
      <c r="DQ23" s="677"/>
      <c r="DR23" s="677"/>
      <c r="DS23" s="677"/>
      <c r="DT23" s="677"/>
      <c r="DU23" s="677"/>
      <c r="DV23" s="678"/>
      <c r="DW23" s="627" t="s">
        <v>285</v>
      </c>
      <c r="DX23" s="628"/>
      <c r="DY23" s="628"/>
      <c r="DZ23" s="628"/>
      <c r="EA23" s="628"/>
      <c r="EB23" s="628"/>
      <c r="EC23" s="629"/>
    </row>
    <row r="24" spans="2:133" ht="11.25" customHeight="1" x14ac:dyDescent="0.15">
      <c r="B24" s="642" t="s">
        <v>286</v>
      </c>
      <c r="C24" s="643"/>
      <c r="D24" s="643"/>
      <c r="E24" s="643"/>
      <c r="F24" s="643"/>
      <c r="G24" s="643"/>
      <c r="H24" s="643"/>
      <c r="I24" s="643"/>
      <c r="J24" s="643"/>
      <c r="K24" s="643"/>
      <c r="L24" s="643"/>
      <c r="M24" s="643"/>
      <c r="N24" s="643"/>
      <c r="O24" s="643"/>
      <c r="P24" s="643"/>
      <c r="Q24" s="644"/>
      <c r="R24" s="645">
        <v>196826</v>
      </c>
      <c r="S24" s="646"/>
      <c r="T24" s="646"/>
      <c r="U24" s="646"/>
      <c r="V24" s="646"/>
      <c r="W24" s="646"/>
      <c r="X24" s="646"/>
      <c r="Y24" s="647"/>
      <c r="Z24" s="648">
        <v>2.7</v>
      </c>
      <c r="AA24" s="648"/>
      <c r="AB24" s="648"/>
      <c r="AC24" s="648"/>
      <c r="AD24" s="649" t="s">
        <v>225</v>
      </c>
      <c r="AE24" s="649"/>
      <c r="AF24" s="649"/>
      <c r="AG24" s="649"/>
      <c r="AH24" s="649"/>
      <c r="AI24" s="649"/>
      <c r="AJ24" s="649"/>
      <c r="AK24" s="649"/>
      <c r="AL24" s="650" t="s">
        <v>126</v>
      </c>
      <c r="AM24" s="651"/>
      <c r="AN24" s="651"/>
      <c r="AO24" s="652"/>
      <c r="AP24" s="664" t="s">
        <v>287</v>
      </c>
      <c r="AQ24" s="665"/>
      <c r="AR24" s="665"/>
      <c r="AS24" s="665"/>
      <c r="AT24" s="665"/>
      <c r="AU24" s="665"/>
      <c r="AV24" s="665"/>
      <c r="AW24" s="665"/>
      <c r="AX24" s="665"/>
      <c r="AY24" s="665"/>
      <c r="AZ24" s="665"/>
      <c r="BA24" s="665"/>
      <c r="BB24" s="665"/>
      <c r="BC24" s="665"/>
      <c r="BD24" s="665"/>
      <c r="BE24" s="665"/>
      <c r="BF24" s="666"/>
      <c r="BG24" s="645" t="s">
        <v>126</v>
      </c>
      <c r="BH24" s="646"/>
      <c r="BI24" s="646"/>
      <c r="BJ24" s="646"/>
      <c r="BK24" s="646"/>
      <c r="BL24" s="646"/>
      <c r="BM24" s="646"/>
      <c r="BN24" s="647"/>
      <c r="BO24" s="648" t="s">
        <v>136</v>
      </c>
      <c r="BP24" s="648"/>
      <c r="BQ24" s="648"/>
      <c r="BR24" s="648"/>
      <c r="BS24" s="654" t="s">
        <v>136</v>
      </c>
      <c r="BT24" s="646"/>
      <c r="BU24" s="646"/>
      <c r="BV24" s="646"/>
      <c r="BW24" s="646"/>
      <c r="BX24" s="646"/>
      <c r="BY24" s="646"/>
      <c r="BZ24" s="646"/>
      <c r="CA24" s="646"/>
      <c r="CB24" s="655"/>
      <c r="CD24" s="656" t="s">
        <v>288</v>
      </c>
      <c r="CE24" s="657"/>
      <c r="CF24" s="657"/>
      <c r="CG24" s="657"/>
      <c r="CH24" s="657"/>
      <c r="CI24" s="657"/>
      <c r="CJ24" s="657"/>
      <c r="CK24" s="657"/>
      <c r="CL24" s="657"/>
      <c r="CM24" s="657"/>
      <c r="CN24" s="657"/>
      <c r="CO24" s="657"/>
      <c r="CP24" s="657"/>
      <c r="CQ24" s="658"/>
      <c r="CR24" s="634">
        <v>2762012</v>
      </c>
      <c r="CS24" s="635"/>
      <c r="CT24" s="635"/>
      <c r="CU24" s="635"/>
      <c r="CV24" s="635"/>
      <c r="CW24" s="635"/>
      <c r="CX24" s="635"/>
      <c r="CY24" s="636"/>
      <c r="CZ24" s="639">
        <v>40.6</v>
      </c>
      <c r="DA24" s="640"/>
      <c r="DB24" s="640"/>
      <c r="DC24" s="659"/>
      <c r="DD24" s="679">
        <v>1756608</v>
      </c>
      <c r="DE24" s="635"/>
      <c r="DF24" s="635"/>
      <c r="DG24" s="635"/>
      <c r="DH24" s="635"/>
      <c r="DI24" s="635"/>
      <c r="DJ24" s="635"/>
      <c r="DK24" s="636"/>
      <c r="DL24" s="679">
        <v>1683368</v>
      </c>
      <c r="DM24" s="635"/>
      <c r="DN24" s="635"/>
      <c r="DO24" s="635"/>
      <c r="DP24" s="635"/>
      <c r="DQ24" s="635"/>
      <c r="DR24" s="635"/>
      <c r="DS24" s="635"/>
      <c r="DT24" s="635"/>
      <c r="DU24" s="635"/>
      <c r="DV24" s="636"/>
      <c r="DW24" s="639">
        <v>42.3</v>
      </c>
      <c r="DX24" s="640"/>
      <c r="DY24" s="640"/>
      <c r="DZ24" s="640"/>
      <c r="EA24" s="640"/>
      <c r="EB24" s="640"/>
      <c r="EC24" s="641"/>
    </row>
    <row r="25" spans="2:133" ht="11.25" customHeight="1" x14ac:dyDescent="0.15">
      <c r="B25" s="642" t="s">
        <v>289</v>
      </c>
      <c r="C25" s="643"/>
      <c r="D25" s="643"/>
      <c r="E25" s="643"/>
      <c r="F25" s="643"/>
      <c r="G25" s="643"/>
      <c r="H25" s="643"/>
      <c r="I25" s="643"/>
      <c r="J25" s="643"/>
      <c r="K25" s="643"/>
      <c r="L25" s="643"/>
      <c r="M25" s="643"/>
      <c r="N25" s="643"/>
      <c r="O25" s="643"/>
      <c r="P25" s="643"/>
      <c r="Q25" s="644"/>
      <c r="R25" s="645" t="s">
        <v>126</v>
      </c>
      <c r="S25" s="646"/>
      <c r="T25" s="646"/>
      <c r="U25" s="646"/>
      <c r="V25" s="646"/>
      <c r="W25" s="646"/>
      <c r="X25" s="646"/>
      <c r="Y25" s="647"/>
      <c r="Z25" s="648" t="s">
        <v>126</v>
      </c>
      <c r="AA25" s="648"/>
      <c r="AB25" s="648"/>
      <c r="AC25" s="648"/>
      <c r="AD25" s="649" t="s">
        <v>126</v>
      </c>
      <c r="AE25" s="649"/>
      <c r="AF25" s="649"/>
      <c r="AG25" s="649"/>
      <c r="AH25" s="649"/>
      <c r="AI25" s="649"/>
      <c r="AJ25" s="649"/>
      <c r="AK25" s="649"/>
      <c r="AL25" s="650" t="s">
        <v>136</v>
      </c>
      <c r="AM25" s="651"/>
      <c r="AN25" s="651"/>
      <c r="AO25" s="652"/>
      <c r="AP25" s="664" t="s">
        <v>290</v>
      </c>
      <c r="AQ25" s="665"/>
      <c r="AR25" s="665"/>
      <c r="AS25" s="665"/>
      <c r="AT25" s="665"/>
      <c r="AU25" s="665"/>
      <c r="AV25" s="665"/>
      <c r="AW25" s="665"/>
      <c r="AX25" s="665"/>
      <c r="AY25" s="665"/>
      <c r="AZ25" s="665"/>
      <c r="BA25" s="665"/>
      <c r="BB25" s="665"/>
      <c r="BC25" s="665"/>
      <c r="BD25" s="665"/>
      <c r="BE25" s="665"/>
      <c r="BF25" s="666"/>
      <c r="BG25" s="645" t="s">
        <v>225</v>
      </c>
      <c r="BH25" s="646"/>
      <c r="BI25" s="646"/>
      <c r="BJ25" s="646"/>
      <c r="BK25" s="646"/>
      <c r="BL25" s="646"/>
      <c r="BM25" s="646"/>
      <c r="BN25" s="647"/>
      <c r="BO25" s="648" t="s">
        <v>126</v>
      </c>
      <c r="BP25" s="648"/>
      <c r="BQ25" s="648"/>
      <c r="BR25" s="648"/>
      <c r="BS25" s="654" t="s">
        <v>126</v>
      </c>
      <c r="BT25" s="646"/>
      <c r="BU25" s="646"/>
      <c r="BV25" s="646"/>
      <c r="BW25" s="646"/>
      <c r="BX25" s="646"/>
      <c r="BY25" s="646"/>
      <c r="BZ25" s="646"/>
      <c r="CA25" s="646"/>
      <c r="CB25" s="655"/>
      <c r="CD25" s="660" t="s">
        <v>291</v>
      </c>
      <c r="CE25" s="661"/>
      <c r="CF25" s="661"/>
      <c r="CG25" s="661"/>
      <c r="CH25" s="661"/>
      <c r="CI25" s="661"/>
      <c r="CJ25" s="661"/>
      <c r="CK25" s="661"/>
      <c r="CL25" s="661"/>
      <c r="CM25" s="661"/>
      <c r="CN25" s="661"/>
      <c r="CO25" s="661"/>
      <c r="CP25" s="661"/>
      <c r="CQ25" s="662"/>
      <c r="CR25" s="645">
        <v>971308</v>
      </c>
      <c r="CS25" s="682"/>
      <c r="CT25" s="682"/>
      <c r="CU25" s="682"/>
      <c r="CV25" s="682"/>
      <c r="CW25" s="682"/>
      <c r="CX25" s="682"/>
      <c r="CY25" s="683"/>
      <c r="CZ25" s="650">
        <v>14.3</v>
      </c>
      <c r="DA25" s="680"/>
      <c r="DB25" s="680"/>
      <c r="DC25" s="684"/>
      <c r="DD25" s="654">
        <v>880606</v>
      </c>
      <c r="DE25" s="682"/>
      <c r="DF25" s="682"/>
      <c r="DG25" s="682"/>
      <c r="DH25" s="682"/>
      <c r="DI25" s="682"/>
      <c r="DJ25" s="682"/>
      <c r="DK25" s="683"/>
      <c r="DL25" s="654">
        <v>808201</v>
      </c>
      <c r="DM25" s="682"/>
      <c r="DN25" s="682"/>
      <c r="DO25" s="682"/>
      <c r="DP25" s="682"/>
      <c r="DQ25" s="682"/>
      <c r="DR25" s="682"/>
      <c r="DS25" s="682"/>
      <c r="DT25" s="682"/>
      <c r="DU25" s="682"/>
      <c r="DV25" s="683"/>
      <c r="DW25" s="650">
        <v>20.3</v>
      </c>
      <c r="DX25" s="680"/>
      <c r="DY25" s="680"/>
      <c r="DZ25" s="680"/>
      <c r="EA25" s="680"/>
      <c r="EB25" s="680"/>
      <c r="EC25" s="681"/>
    </row>
    <row r="26" spans="2:133" ht="11.25" customHeight="1" x14ac:dyDescent="0.15">
      <c r="B26" s="642" t="s">
        <v>292</v>
      </c>
      <c r="C26" s="643"/>
      <c r="D26" s="643"/>
      <c r="E26" s="643"/>
      <c r="F26" s="643"/>
      <c r="G26" s="643"/>
      <c r="H26" s="643"/>
      <c r="I26" s="643"/>
      <c r="J26" s="643"/>
      <c r="K26" s="643"/>
      <c r="L26" s="643"/>
      <c r="M26" s="643"/>
      <c r="N26" s="643"/>
      <c r="O26" s="643"/>
      <c r="P26" s="643"/>
      <c r="Q26" s="644"/>
      <c r="R26" s="645">
        <v>3987867</v>
      </c>
      <c r="S26" s="646"/>
      <c r="T26" s="646"/>
      <c r="U26" s="646"/>
      <c r="V26" s="646"/>
      <c r="W26" s="646"/>
      <c r="X26" s="646"/>
      <c r="Y26" s="647"/>
      <c r="Z26" s="648">
        <v>55.5</v>
      </c>
      <c r="AA26" s="648"/>
      <c r="AB26" s="648"/>
      <c r="AC26" s="648"/>
      <c r="AD26" s="649">
        <v>3791041</v>
      </c>
      <c r="AE26" s="649"/>
      <c r="AF26" s="649"/>
      <c r="AG26" s="649"/>
      <c r="AH26" s="649"/>
      <c r="AI26" s="649"/>
      <c r="AJ26" s="649"/>
      <c r="AK26" s="649"/>
      <c r="AL26" s="650">
        <v>98.2</v>
      </c>
      <c r="AM26" s="651"/>
      <c r="AN26" s="651"/>
      <c r="AO26" s="652"/>
      <c r="AP26" s="664" t="s">
        <v>293</v>
      </c>
      <c r="AQ26" s="691"/>
      <c r="AR26" s="691"/>
      <c r="AS26" s="691"/>
      <c r="AT26" s="691"/>
      <c r="AU26" s="691"/>
      <c r="AV26" s="691"/>
      <c r="AW26" s="691"/>
      <c r="AX26" s="691"/>
      <c r="AY26" s="691"/>
      <c r="AZ26" s="691"/>
      <c r="BA26" s="691"/>
      <c r="BB26" s="691"/>
      <c r="BC26" s="691"/>
      <c r="BD26" s="691"/>
      <c r="BE26" s="691"/>
      <c r="BF26" s="666"/>
      <c r="BG26" s="645" t="s">
        <v>225</v>
      </c>
      <c r="BH26" s="646"/>
      <c r="BI26" s="646"/>
      <c r="BJ26" s="646"/>
      <c r="BK26" s="646"/>
      <c r="BL26" s="646"/>
      <c r="BM26" s="646"/>
      <c r="BN26" s="647"/>
      <c r="BO26" s="648" t="s">
        <v>126</v>
      </c>
      <c r="BP26" s="648"/>
      <c r="BQ26" s="648"/>
      <c r="BR26" s="648"/>
      <c r="BS26" s="654" t="s">
        <v>225</v>
      </c>
      <c r="BT26" s="646"/>
      <c r="BU26" s="646"/>
      <c r="BV26" s="646"/>
      <c r="BW26" s="646"/>
      <c r="BX26" s="646"/>
      <c r="BY26" s="646"/>
      <c r="BZ26" s="646"/>
      <c r="CA26" s="646"/>
      <c r="CB26" s="655"/>
      <c r="CD26" s="660" t="s">
        <v>294</v>
      </c>
      <c r="CE26" s="661"/>
      <c r="CF26" s="661"/>
      <c r="CG26" s="661"/>
      <c r="CH26" s="661"/>
      <c r="CI26" s="661"/>
      <c r="CJ26" s="661"/>
      <c r="CK26" s="661"/>
      <c r="CL26" s="661"/>
      <c r="CM26" s="661"/>
      <c r="CN26" s="661"/>
      <c r="CO26" s="661"/>
      <c r="CP26" s="661"/>
      <c r="CQ26" s="662"/>
      <c r="CR26" s="645">
        <v>535337</v>
      </c>
      <c r="CS26" s="646"/>
      <c r="CT26" s="646"/>
      <c r="CU26" s="646"/>
      <c r="CV26" s="646"/>
      <c r="CW26" s="646"/>
      <c r="CX26" s="646"/>
      <c r="CY26" s="647"/>
      <c r="CZ26" s="650">
        <v>7.9</v>
      </c>
      <c r="DA26" s="680"/>
      <c r="DB26" s="680"/>
      <c r="DC26" s="684"/>
      <c r="DD26" s="654">
        <v>472661</v>
      </c>
      <c r="DE26" s="646"/>
      <c r="DF26" s="646"/>
      <c r="DG26" s="646"/>
      <c r="DH26" s="646"/>
      <c r="DI26" s="646"/>
      <c r="DJ26" s="646"/>
      <c r="DK26" s="647"/>
      <c r="DL26" s="654" t="s">
        <v>126</v>
      </c>
      <c r="DM26" s="646"/>
      <c r="DN26" s="646"/>
      <c r="DO26" s="646"/>
      <c r="DP26" s="646"/>
      <c r="DQ26" s="646"/>
      <c r="DR26" s="646"/>
      <c r="DS26" s="646"/>
      <c r="DT26" s="646"/>
      <c r="DU26" s="646"/>
      <c r="DV26" s="647"/>
      <c r="DW26" s="650" t="s">
        <v>225</v>
      </c>
      <c r="DX26" s="680"/>
      <c r="DY26" s="680"/>
      <c r="DZ26" s="680"/>
      <c r="EA26" s="680"/>
      <c r="EB26" s="680"/>
      <c r="EC26" s="681"/>
    </row>
    <row r="27" spans="2:133" ht="11.25" customHeight="1" x14ac:dyDescent="0.15">
      <c r="B27" s="642" t="s">
        <v>295</v>
      </c>
      <c r="C27" s="643"/>
      <c r="D27" s="643"/>
      <c r="E27" s="643"/>
      <c r="F27" s="643"/>
      <c r="G27" s="643"/>
      <c r="H27" s="643"/>
      <c r="I27" s="643"/>
      <c r="J27" s="643"/>
      <c r="K27" s="643"/>
      <c r="L27" s="643"/>
      <c r="M27" s="643"/>
      <c r="N27" s="643"/>
      <c r="O27" s="643"/>
      <c r="P27" s="643"/>
      <c r="Q27" s="644"/>
      <c r="R27" s="645">
        <v>838</v>
      </c>
      <c r="S27" s="646"/>
      <c r="T27" s="646"/>
      <c r="U27" s="646"/>
      <c r="V27" s="646"/>
      <c r="W27" s="646"/>
      <c r="X27" s="646"/>
      <c r="Y27" s="647"/>
      <c r="Z27" s="648">
        <v>0</v>
      </c>
      <c r="AA27" s="648"/>
      <c r="AB27" s="648"/>
      <c r="AC27" s="648"/>
      <c r="AD27" s="649">
        <v>838</v>
      </c>
      <c r="AE27" s="649"/>
      <c r="AF27" s="649"/>
      <c r="AG27" s="649"/>
      <c r="AH27" s="649"/>
      <c r="AI27" s="649"/>
      <c r="AJ27" s="649"/>
      <c r="AK27" s="649"/>
      <c r="AL27" s="650">
        <v>0</v>
      </c>
      <c r="AM27" s="651"/>
      <c r="AN27" s="651"/>
      <c r="AO27" s="652"/>
      <c r="AP27" s="642" t="s">
        <v>296</v>
      </c>
      <c r="AQ27" s="643"/>
      <c r="AR27" s="643"/>
      <c r="AS27" s="643"/>
      <c r="AT27" s="643"/>
      <c r="AU27" s="643"/>
      <c r="AV27" s="643"/>
      <c r="AW27" s="643"/>
      <c r="AX27" s="643"/>
      <c r="AY27" s="643"/>
      <c r="AZ27" s="643"/>
      <c r="BA27" s="643"/>
      <c r="BB27" s="643"/>
      <c r="BC27" s="643"/>
      <c r="BD27" s="643"/>
      <c r="BE27" s="643"/>
      <c r="BF27" s="644"/>
      <c r="BG27" s="645">
        <v>805178</v>
      </c>
      <c r="BH27" s="646"/>
      <c r="BI27" s="646"/>
      <c r="BJ27" s="646"/>
      <c r="BK27" s="646"/>
      <c r="BL27" s="646"/>
      <c r="BM27" s="646"/>
      <c r="BN27" s="647"/>
      <c r="BO27" s="648">
        <v>100</v>
      </c>
      <c r="BP27" s="648"/>
      <c r="BQ27" s="648"/>
      <c r="BR27" s="648"/>
      <c r="BS27" s="654" t="s">
        <v>126</v>
      </c>
      <c r="BT27" s="646"/>
      <c r="BU27" s="646"/>
      <c r="BV27" s="646"/>
      <c r="BW27" s="646"/>
      <c r="BX27" s="646"/>
      <c r="BY27" s="646"/>
      <c r="BZ27" s="646"/>
      <c r="CA27" s="646"/>
      <c r="CB27" s="655"/>
      <c r="CD27" s="660" t="s">
        <v>297</v>
      </c>
      <c r="CE27" s="661"/>
      <c r="CF27" s="661"/>
      <c r="CG27" s="661"/>
      <c r="CH27" s="661"/>
      <c r="CI27" s="661"/>
      <c r="CJ27" s="661"/>
      <c r="CK27" s="661"/>
      <c r="CL27" s="661"/>
      <c r="CM27" s="661"/>
      <c r="CN27" s="661"/>
      <c r="CO27" s="661"/>
      <c r="CP27" s="661"/>
      <c r="CQ27" s="662"/>
      <c r="CR27" s="645">
        <v>1224189</v>
      </c>
      <c r="CS27" s="682"/>
      <c r="CT27" s="682"/>
      <c r="CU27" s="682"/>
      <c r="CV27" s="682"/>
      <c r="CW27" s="682"/>
      <c r="CX27" s="682"/>
      <c r="CY27" s="683"/>
      <c r="CZ27" s="650">
        <v>18</v>
      </c>
      <c r="DA27" s="680"/>
      <c r="DB27" s="680"/>
      <c r="DC27" s="684"/>
      <c r="DD27" s="654">
        <v>330963</v>
      </c>
      <c r="DE27" s="682"/>
      <c r="DF27" s="682"/>
      <c r="DG27" s="682"/>
      <c r="DH27" s="682"/>
      <c r="DI27" s="682"/>
      <c r="DJ27" s="682"/>
      <c r="DK27" s="683"/>
      <c r="DL27" s="654">
        <v>330128</v>
      </c>
      <c r="DM27" s="682"/>
      <c r="DN27" s="682"/>
      <c r="DO27" s="682"/>
      <c r="DP27" s="682"/>
      <c r="DQ27" s="682"/>
      <c r="DR27" s="682"/>
      <c r="DS27" s="682"/>
      <c r="DT27" s="682"/>
      <c r="DU27" s="682"/>
      <c r="DV27" s="683"/>
      <c r="DW27" s="650">
        <v>8.3000000000000007</v>
      </c>
      <c r="DX27" s="680"/>
      <c r="DY27" s="680"/>
      <c r="DZ27" s="680"/>
      <c r="EA27" s="680"/>
      <c r="EB27" s="680"/>
      <c r="EC27" s="681"/>
    </row>
    <row r="28" spans="2:133" ht="11.25" customHeight="1" x14ac:dyDescent="0.15">
      <c r="B28" s="642" t="s">
        <v>298</v>
      </c>
      <c r="C28" s="643"/>
      <c r="D28" s="643"/>
      <c r="E28" s="643"/>
      <c r="F28" s="643"/>
      <c r="G28" s="643"/>
      <c r="H28" s="643"/>
      <c r="I28" s="643"/>
      <c r="J28" s="643"/>
      <c r="K28" s="643"/>
      <c r="L28" s="643"/>
      <c r="M28" s="643"/>
      <c r="N28" s="643"/>
      <c r="O28" s="643"/>
      <c r="P28" s="643"/>
      <c r="Q28" s="644"/>
      <c r="R28" s="645">
        <v>72880</v>
      </c>
      <c r="S28" s="646"/>
      <c r="T28" s="646"/>
      <c r="U28" s="646"/>
      <c r="V28" s="646"/>
      <c r="W28" s="646"/>
      <c r="X28" s="646"/>
      <c r="Y28" s="647"/>
      <c r="Z28" s="648">
        <v>1</v>
      </c>
      <c r="AA28" s="648"/>
      <c r="AB28" s="648"/>
      <c r="AC28" s="648"/>
      <c r="AD28" s="649" t="s">
        <v>136</v>
      </c>
      <c r="AE28" s="649"/>
      <c r="AF28" s="649"/>
      <c r="AG28" s="649"/>
      <c r="AH28" s="649"/>
      <c r="AI28" s="649"/>
      <c r="AJ28" s="649"/>
      <c r="AK28" s="649"/>
      <c r="AL28" s="650" t="s">
        <v>126</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299</v>
      </c>
      <c r="CE28" s="661"/>
      <c r="CF28" s="661"/>
      <c r="CG28" s="661"/>
      <c r="CH28" s="661"/>
      <c r="CI28" s="661"/>
      <c r="CJ28" s="661"/>
      <c r="CK28" s="661"/>
      <c r="CL28" s="661"/>
      <c r="CM28" s="661"/>
      <c r="CN28" s="661"/>
      <c r="CO28" s="661"/>
      <c r="CP28" s="661"/>
      <c r="CQ28" s="662"/>
      <c r="CR28" s="645">
        <v>566515</v>
      </c>
      <c r="CS28" s="646"/>
      <c r="CT28" s="646"/>
      <c r="CU28" s="646"/>
      <c r="CV28" s="646"/>
      <c r="CW28" s="646"/>
      <c r="CX28" s="646"/>
      <c r="CY28" s="647"/>
      <c r="CZ28" s="650">
        <v>8.3000000000000007</v>
      </c>
      <c r="DA28" s="680"/>
      <c r="DB28" s="680"/>
      <c r="DC28" s="684"/>
      <c r="DD28" s="654">
        <v>545039</v>
      </c>
      <c r="DE28" s="646"/>
      <c r="DF28" s="646"/>
      <c r="DG28" s="646"/>
      <c r="DH28" s="646"/>
      <c r="DI28" s="646"/>
      <c r="DJ28" s="646"/>
      <c r="DK28" s="647"/>
      <c r="DL28" s="654">
        <v>545039</v>
      </c>
      <c r="DM28" s="646"/>
      <c r="DN28" s="646"/>
      <c r="DO28" s="646"/>
      <c r="DP28" s="646"/>
      <c r="DQ28" s="646"/>
      <c r="DR28" s="646"/>
      <c r="DS28" s="646"/>
      <c r="DT28" s="646"/>
      <c r="DU28" s="646"/>
      <c r="DV28" s="647"/>
      <c r="DW28" s="650">
        <v>13.7</v>
      </c>
      <c r="DX28" s="680"/>
      <c r="DY28" s="680"/>
      <c r="DZ28" s="680"/>
      <c r="EA28" s="680"/>
      <c r="EB28" s="680"/>
      <c r="EC28" s="681"/>
    </row>
    <row r="29" spans="2:133" ht="11.25" customHeight="1" x14ac:dyDescent="0.15">
      <c r="B29" s="642" t="s">
        <v>300</v>
      </c>
      <c r="C29" s="643"/>
      <c r="D29" s="643"/>
      <c r="E29" s="643"/>
      <c r="F29" s="643"/>
      <c r="G29" s="643"/>
      <c r="H29" s="643"/>
      <c r="I29" s="643"/>
      <c r="J29" s="643"/>
      <c r="K29" s="643"/>
      <c r="L29" s="643"/>
      <c r="M29" s="643"/>
      <c r="N29" s="643"/>
      <c r="O29" s="643"/>
      <c r="P29" s="643"/>
      <c r="Q29" s="644"/>
      <c r="R29" s="645">
        <v>107037</v>
      </c>
      <c r="S29" s="646"/>
      <c r="T29" s="646"/>
      <c r="U29" s="646"/>
      <c r="V29" s="646"/>
      <c r="W29" s="646"/>
      <c r="X29" s="646"/>
      <c r="Y29" s="647"/>
      <c r="Z29" s="648">
        <v>1.5</v>
      </c>
      <c r="AA29" s="648"/>
      <c r="AB29" s="648"/>
      <c r="AC29" s="648"/>
      <c r="AD29" s="649" t="s">
        <v>126</v>
      </c>
      <c r="AE29" s="649"/>
      <c r="AF29" s="649"/>
      <c r="AG29" s="649"/>
      <c r="AH29" s="649"/>
      <c r="AI29" s="649"/>
      <c r="AJ29" s="649"/>
      <c r="AK29" s="649"/>
      <c r="AL29" s="650" t="s">
        <v>126</v>
      </c>
      <c r="AM29" s="651"/>
      <c r="AN29" s="651"/>
      <c r="AO29" s="652"/>
      <c r="AP29" s="694"/>
      <c r="AQ29" s="695"/>
      <c r="AR29" s="695"/>
      <c r="AS29" s="695"/>
      <c r="AT29" s="695"/>
      <c r="AU29" s="695"/>
      <c r="AV29" s="695"/>
      <c r="AW29" s="695"/>
      <c r="AX29" s="695"/>
      <c r="AY29" s="695"/>
      <c r="AZ29" s="695"/>
      <c r="BA29" s="695"/>
      <c r="BB29" s="695"/>
      <c r="BC29" s="695"/>
      <c r="BD29" s="695"/>
      <c r="BE29" s="695"/>
      <c r="BF29" s="696"/>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301</v>
      </c>
      <c r="CE29" s="686"/>
      <c r="CF29" s="660" t="s">
        <v>69</v>
      </c>
      <c r="CG29" s="661"/>
      <c r="CH29" s="661"/>
      <c r="CI29" s="661"/>
      <c r="CJ29" s="661"/>
      <c r="CK29" s="661"/>
      <c r="CL29" s="661"/>
      <c r="CM29" s="661"/>
      <c r="CN29" s="661"/>
      <c r="CO29" s="661"/>
      <c r="CP29" s="661"/>
      <c r="CQ29" s="662"/>
      <c r="CR29" s="645">
        <v>566515</v>
      </c>
      <c r="CS29" s="682"/>
      <c r="CT29" s="682"/>
      <c r="CU29" s="682"/>
      <c r="CV29" s="682"/>
      <c r="CW29" s="682"/>
      <c r="CX29" s="682"/>
      <c r="CY29" s="683"/>
      <c r="CZ29" s="650">
        <v>8.3000000000000007</v>
      </c>
      <c r="DA29" s="680"/>
      <c r="DB29" s="680"/>
      <c r="DC29" s="684"/>
      <c r="DD29" s="654">
        <v>545039</v>
      </c>
      <c r="DE29" s="682"/>
      <c r="DF29" s="682"/>
      <c r="DG29" s="682"/>
      <c r="DH29" s="682"/>
      <c r="DI29" s="682"/>
      <c r="DJ29" s="682"/>
      <c r="DK29" s="683"/>
      <c r="DL29" s="654">
        <v>545039</v>
      </c>
      <c r="DM29" s="682"/>
      <c r="DN29" s="682"/>
      <c r="DO29" s="682"/>
      <c r="DP29" s="682"/>
      <c r="DQ29" s="682"/>
      <c r="DR29" s="682"/>
      <c r="DS29" s="682"/>
      <c r="DT29" s="682"/>
      <c r="DU29" s="682"/>
      <c r="DV29" s="683"/>
      <c r="DW29" s="650">
        <v>13.7</v>
      </c>
      <c r="DX29" s="680"/>
      <c r="DY29" s="680"/>
      <c r="DZ29" s="680"/>
      <c r="EA29" s="680"/>
      <c r="EB29" s="680"/>
      <c r="EC29" s="681"/>
    </row>
    <row r="30" spans="2:133" ht="11.25" customHeight="1" x14ac:dyDescent="0.15">
      <c r="B30" s="642" t="s">
        <v>302</v>
      </c>
      <c r="C30" s="643"/>
      <c r="D30" s="643"/>
      <c r="E30" s="643"/>
      <c r="F30" s="643"/>
      <c r="G30" s="643"/>
      <c r="H30" s="643"/>
      <c r="I30" s="643"/>
      <c r="J30" s="643"/>
      <c r="K30" s="643"/>
      <c r="L30" s="643"/>
      <c r="M30" s="643"/>
      <c r="N30" s="643"/>
      <c r="O30" s="643"/>
      <c r="P30" s="643"/>
      <c r="Q30" s="644"/>
      <c r="R30" s="645">
        <v>6012</v>
      </c>
      <c r="S30" s="646"/>
      <c r="T30" s="646"/>
      <c r="U30" s="646"/>
      <c r="V30" s="646"/>
      <c r="W30" s="646"/>
      <c r="X30" s="646"/>
      <c r="Y30" s="647"/>
      <c r="Z30" s="648">
        <v>0.1</v>
      </c>
      <c r="AA30" s="648"/>
      <c r="AB30" s="648"/>
      <c r="AC30" s="648"/>
      <c r="AD30" s="649" t="s">
        <v>136</v>
      </c>
      <c r="AE30" s="649"/>
      <c r="AF30" s="649"/>
      <c r="AG30" s="649"/>
      <c r="AH30" s="649"/>
      <c r="AI30" s="649"/>
      <c r="AJ30" s="649"/>
      <c r="AK30" s="649"/>
      <c r="AL30" s="650" t="s">
        <v>126</v>
      </c>
      <c r="AM30" s="651"/>
      <c r="AN30" s="651"/>
      <c r="AO30" s="652"/>
      <c r="AP30" s="624" t="s">
        <v>219</v>
      </c>
      <c r="AQ30" s="625"/>
      <c r="AR30" s="625"/>
      <c r="AS30" s="625"/>
      <c r="AT30" s="625"/>
      <c r="AU30" s="625"/>
      <c r="AV30" s="625"/>
      <c r="AW30" s="625"/>
      <c r="AX30" s="625"/>
      <c r="AY30" s="625"/>
      <c r="AZ30" s="625"/>
      <c r="BA30" s="625"/>
      <c r="BB30" s="625"/>
      <c r="BC30" s="625"/>
      <c r="BD30" s="625"/>
      <c r="BE30" s="625"/>
      <c r="BF30" s="626"/>
      <c r="BG30" s="624" t="s">
        <v>303</v>
      </c>
      <c r="BH30" s="692"/>
      <c r="BI30" s="692"/>
      <c r="BJ30" s="692"/>
      <c r="BK30" s="692"/>
      <c r="BL30" s="692"/>
      <c r="BM30" s="692"/>
      <c r="BN30" s="692"/>
      <c r="BO30" s="692"/>
      <c r="BP30" s="692"/>
      <c r="BQ30" s="693"/>
      <c r="BR30" s="624" t="s">
        <v>304</v>
      </c>
      <c r="BS30" s="692"/>
      <c r="BT30" s="692"/>
      <c r="BU30" s="692"/>
      <c r="BV30" s="692"/>
      <c r="BW30" s="692"/>
      <c r="BX30" s="692"/>
      <c r="BY30" s="692"/>
      <c r="BZ30" s="692"/>
      <c r="CA30" s="692"/>
      <c r="CB30" s="693"/>
      <c r="CD30" s="687"/>
      <c r="CE30" s="688"/>
      <c r="CF30" s="660" t="s">
        <v>305</v>
      </c>
      <c r="CG30" s="661"/>
      <c r="CH30" s="661"/>
      <c r="CI30" s="661"/>
      <c r="CJ30" s="661"/>
      <c r="CK30" s="661"/>
      <c r="CL30" s="661"/>
      <c r="CM30" s="661"/>
      <c r="CN30" s="661"/>
      <c r="CO30" s="661"/>
      <c r="CP30" s="661"/>
      <c r="CQ30" s="662"/>
      <c r="CR30" s="645">
        <v>535713</v>
      </c>
      <c r="CS30" s="646"/>
      <c r="CT30" s="646"/>
      <c r="CU30" s="646"/>
      <c r="CV30" s="646"/>
      <c r="CW30" s="646"/>
      <c r="CX30" s="646"/>
      <c r="CY30" s="647"/>
      <c r="CZ30" s="650">
        <v>7.9</v>
      </c>
      <c r="DA30" s="680"/>
      <c r="DB30" s="680"/>
      <c r="DC30" s="684"/>
      <c r="DD30" s="654">
        <v>515688</v>
      </c>
      <c r="DE30" s="646"/>
      <c r="DF30" s="646"/>
      <c r="DG30" s="646"/>
      <c r="DH30" s="646"/>
      <c r="DI30" s="646"/>
      <c r="DJ30" s="646"/>
      <c r="DK30" s="647"/>
      <c r="DL30" s="654">
        <v>515688</v>
      </c>
      <c r="DM30" s="646"/>
      <c r="DN30" s="646"/>
      <c r="DO30" s="646"/>
      <c r="DP30" s="646"/>
      <c r="DQ30" s="646"/>
      <c r="DR30" s="646"/>
      <c r="DS30" s="646"/>
      <c r="DT30" s="646"/>
      <c r="DU30" s="646"/>
      <c r="DV30" s="647"/>
      <c r="DW30" s="650">
        <v>13</v>
      </c>
      <c r="DX30" s="680"/>
      <c r="DY30" s="680"/>
      <c r="DZ30" s="680"/>
      <c r="EA30" s="680"/>
      <c r="EB30" s="680"/>
      <c r="EC30" s="681"/>
    </row>
    <row r="31" spans="2:133" ht="11.25" customHeight="1" x14ac:dyDescent="0.15">
      <c r="B31" s="642" t="s">
        <v>306</v>
      </c>
      <c r="C31" s="643"/>
      <c r="D31" s="643"/>
      <c r="E31" s="643"/>
      <c r="F31" s="643"/>
      <c r="G31" s="643"/>
      <c r="H31" s="643"/>
      <c r="I31" s="643"/>
      <c r="J31" s="643"/>
      <c r="K31" s="643"/>
      <c r="L31" s="643"/>
      <c r="M31" s="643"/>
      <c r="N31" s="643"/>
      <c r="O31" s="643"/>
      <c r="P31" s="643"/>
      <c r="Q31" s="644"/>
      <c r="R31" s="645">
        <v>846855</v>
      </c>
      <c r="S31" s="646"/>
      <c r="T31" s="646"/>
      <c r="U31" s="646"/>
      <c r="V31" s="646"/>
      <c r="W31" s="646"/>
      <c r="X31" s="646"/>
      <c r="Y31" s="647"/>
      <c r="Z31" s="648">
        <v>11.8</v>
      </c>
      <c r="AA31" s="648"/>
      <c r="AB31" s="648"/>
      <c r="AC31" s="648"/>
      <c r="AD31" s="649" t="s">
        <v>126</v>
      </c>
      <c r="AE31" s="649"/>
      <c r="AF31" s="649"/>
      <c r="AG31" s="649"/>
      <c r="AH31" s="649"/>
      <c r="AI31" s="649"/>
      <c r="AJ31" s="649"/>
      <c r="AK31" s="649"/>
      <c r="AL31" s="650" t="s">
        <v>136</v>
      </c>
      <c r="AM31" s="651"/>
      <c r="AN31" s="651"/>
      <c r="AO31" s="652"/>
      <c r="AP31" s="699" t="s">
        <v>307</v>
      </c>
      <c r="AQ31" s="700"/>
      <c r="AR31" s="700"/>
      <c r="AS31" s="700"/>
      <c r="AT31" s="705" t="s">
        <v>308</v>
      </c>
      <c r="AU31" s="231"/>
      <c r="AV31" s="231"/>
      <c r="AW31" s="231"/>
      <c r="AX31" s="631" t="s">
        <v>185</v>
      </c>
      <c r="AY31" s="632"/>
      <c r="AZ31" s="632"/>
      <c r="BA31" s="632"/>
      <c r="BB31" s="632"/>
      <c r="BC31" s="632"/>
      <c r="BD31" s="632"/>
      <c r="BE31" s="632"/>
      <c r="BF31" s="633"/>
      <c r="BG31" s="713">
        <v>99</v>
      </c>
      <c r="BH31" s="697"/>
      <c r="BI31" s="697"/>
      <c r="BJ31" s="697"/>
      <c r="BK31" s="697"/>
      <c r="BL31" s="697"/>
      <c r="BM31" s="640">
        <v>95.5</v>
      </c>
      <c r="BN31" s="697"/>
      <c r="BO31" s="697"/>
      <c r="BP31" s="697"/>
      <c r="BQ31" s="698"/>
      <c r="BR31" s="713">
        <v>98.9</v>
      </c>
      <c r="BS31" s="697"/>
      <c r="BT31" s="697"/>
      <c r="BU31" s="697"/>
      <c r="BV31" s="697"/>
      <c r="BW31" s="697"/>
      <c r="BX31" s="640">
        <v>95.3</v>
      </c>
      <c r="BY31" s="697"/>
      <c r="BZ31" s="697"/>
      <c r="CA31" s="697"/>
      <c r="CB31" s="698"/>
      <c r="CD31" s="687"/>
      <c r="CE31" s="688"/>
      <c r="CF31" s="660" t="s">
        <v>309</v>
      </c>
      <c r="CG31" s="661"/>
      <c r="CH31" s="661"/>
      <c r="CI31" s="661"/>
      <c r="CJ31" s="661"/>
      <c r="CK31" s="661"/>
      <c r="CL31" s="661"/>
      <c r="CM31" s="661"/>
      <c r="CN31" s="661"/>
      <c r="CO31" s="661"/>
      <c r="CP31" s="661"/>
      <c r="CQ31" s="662"/>
      <c r="CR31" s="645">
        <v>30802</v>
      </c>
      <c r="CS31" s="682"/>
      <c r="CT31" s="682"/>
      <c r="CU31" s="682"/>
      <c r="CV31" s="682"/>
      <c r="CW31" s="682"/>
      <c r="CX31" s="682"/>
      <c r="CY31" s="683"/>
      <c r="CZ31" s="650">
        <v>0.5</v>
      </c>
      <c r="DA31" s="680"/>
      <c r="DB31" s="680"/>
      <c r="DC31" s="684"/>
      <c r="DD31" s="654">
        <v>29351</v>
      </c>
      <c r="DE31" s="682"/>
      <c r="DF31" s="682"/>
      <c r="DG31" s="682"/>
      <c r="DH31" s="682"/>
      <c r="DI31" s="682"/>
      <c r="DJ31" s="682"/>
      <c r="DK31" s="683"/>
      <c r="DL31" s="654">
        <v>29351</v>
      </c>
      <c r="DM31" s="682"/>
      <c r="DN31" s="682"/>
      <c r="DO31" s="682"/>
      <c r="DP31" s="682"/>
      <c r="DQ31" s="682"/>
      <c r="DR31" s="682"/>
      <c r="DS31" s="682"/>
      <c r="DT31" s="682"/>
      <c r="DU31" s="682"/>
      <c r="DV31" s="683"/>
      <c r="DW31" s="650">
        <v>0.7</v>
      </c>
      <c r="DX31" s="680"/>
      <c r="DY31" s="680"/>
      <c r="DZ31" s="680"/>
      <c r="EA31" s="680"/>
      <c r="EB31" s="680"/>
      <c r="EC31" s="681"/>
    </row>
    <row r="32" spans="2:133" ht="11.25" customHeight="1" x14ac:dyDescent="0.15">
      <c r="B32" s="708" t="s">
        <v>310</v>
      </c>
      <c r="C32" s="709"/>
      <c r="D32" s="709"/>
      <c r="E32" s="709"/>
      <c r="F32" s="709"/>
      <c r="G32" s="709"/>
      <c r="H32" s="709"/>
      <c r="I32" s="709"/>
      <c r="J32" s="709"/>
      <c r="K32" s="709"/>
      <c r="L32" s="709"/>
      <c r="M32" s="709"/>
      <c r="N32" s="709"/>
      <c r="O32" s="709"/>
      <c r="P32" s="709"/>
      <c r="Q32" s="710"/>
      <c r="R32" s="645" t="s">
        <v>136</v>
      </c>
      <c r="S32" s="646"/>
      <c r="T32" s="646"/>
      <c r="U32" s="646"/>
      <c r="V32" s="646"/>
      <c r="W32" s="646"/>
      <c r="X32" s="646"/>
      <c r="Y32" s="647"/>
      <c r="Z32" s="648" t="s">
        <v>126</v>
      </c>
      <c r="AA32" s="648"/>
      <c r="AB32" s="648"/>
      <c r="AC32" s="648"/>
      <c r="AD32" s="649" t="s">
        <v>136</v>
      </c>
      <c r="AE32" s="649"/>
      <c r="AF32" s="649"/>
      <c r="AG32" s="649"/>
      <c r="AH32" s="649"/>
      <c r="AI32" s="649"/>
      <c r="AJ32" s="649"/>
      <c r="AK32" s="649"/>
      <c r="AL32" s="650" t="s">
        <v>225</v>
      </c>
      <c r="AM32" s="651"/>
      <c r="AN32" s="651"/>
      <c r="AO32" s="652"/>
      <c r="AP32" s="701"/>
      <c r="AQ32" s="702"/>
      <c r="AR32" s="702"/>
      <c r="AS32" s="702"/>
      <c r="AT32" s="706"/>
      <c r="AU32" s="230" t="s">
        <v>311</v>
      </c>
      <c r="AV32" s="230"/>
      <c r="AW32" s="230"/>
      <c r="AX32" s="642" t="s">
        <v>312</v>
      </c>
      <c r="AY32" s="643"/>
      <c r="AZ32" s="643"/>
      <c r="BA32" s="643"/>
      <c r="BB32" s="643"/>
      <c r="BC32" s="643"/>
      <c r="BD32" s="643"/>
      <c r="BE32" s="643"/>
      <c r="BF32" s="644"/>
      <c r="BG32" s="714">
        <v>99.1</v>
      </c>
      <c r="BH32" s="682"/>
      <c r="BI32" s="682"/>
      <c r="BJ32" s="682"/>
      <c r="BK32" s="682"/>
      <c r="BL32" s="682"/>
      <c r="BM32" s="651">
        <v>96.4</v>
      </c>
      <c r="BN32" s="711"/>
      <c r="BO32" s="711"/>
      <c r="BP32" s="711"/>
      <c r="BQ32" s="712"/>
      <c r="BR32" s="714">
        <v>99.1</v>
      </c>
      <c r="BS32" s="682"/>
      <c r="BT32" s="682"/>
      <c r="BU32" s="682"/>
      <c r="BV32" s="682"/>
      <c r="BW32" s="682"/>
      <c r="BX32" s="651">
        <v>96.2</v>
      </c>
      <c r="BY32" s="711"/>
      <c r="BZ32" s="711"/>
      <c r="CA32" s="711"/>
      <c r="CB32" s="712"/>
      <c r="CD32" s="689"/>
      <c r="CE32" s="690"/>
      <c r="CF32" s="660" t="s">
        <v>313</v>
      </c>
      <c r="CG32" s="661"/>
      <c r="CH32" s="661"/>
      <c r="CI32" s="661"/>
      <c r="CJ32" s="661"/>
      <c r="CK32" s="661"/>
      <c r="CL32" s="661"/>
      <c r="CM32" s="661"/>
      <c r="CN32" s="661"/>
      <c r="CO32" s="661"/>
      <c r="CP32" s="661"/>
      <c r="CQ32" s="662"/>
      <c r="CR32" s="645" t="s">
        <v>225</v>
      </c>
      <c r="CS32" s="646"/>
      <c r="CT32" s="646"/>
      <c r="CU32" s="646"/>
      <c r="CV32" s="646"/>
      <c r="CW32" s="646"/>
      <c r="CX32" s="646"/>
      <c r="CY32" s="647"/>
      <c r="CZ32" s="650" t="s">
        <v>225</v>
      </c>
      <c r="DA32" s="680"/>
      <c r="DB32" s="680"/>
      <c r="DC32" s="684"/>
      <c r="DD32" s="654" t="s">
        <v>126</v>
      </c>
      <c r="DE32" s="646"/>
      <c r="DF32" s="646"/>
      <c r="DG32" s="646"/>
      <c r="DH32" s="646"/>
      <c r="DI32" s="646"/>
      <c r="DJ32" s="646"/>
      <c r="DK32" s="647"/>
      <c r="DL32" s="654" t="s">
        <v>225</v>
      </c>
      <c r="DM32" s="646"/>
      <c r="DN32" s="646"/>
      <c r="DO32" s="646"/>
      <c r="DP32" s="646"/>
      <c r="DQ32" s="646"/>
      <c r="DR32" s="646"/>
      <c r="DS32" s="646"/>
      <c r="DT32" s="646"/>
      <c r="DU32" s="646"/>
      <c r="DV32" s="647"/>
      <c r="DW32" s="650" t="s">
        <v>225</v>
      </c>
      <c r="DX32" s="680"/>
      <c r="DY32" s="680"/>
      <c r="DZ32" s="680"/>
      <c r="EA32" s="680"/>
      <c r="EB32" s="680"/>
      <c r="EC32" s="681"/>
    </row>
    <row r="33" spans="2:133" ht="11.25" customHeight="1" x14ac:dyDescent="0.15">
      <c r="B33" s="642" t="s">
        <v>314</v>
      </c>
      <c r="C33" s="643"/>
      <c r="D33" s="643"/>
      <c r="E33" s="643"/>
      <c r="F33" s="643"/>
      <c r="G33" s="643"/>
      <c r="H33" s="643"/>
      <c r="I33" s="643"/>
      <c r="J33" s="643"/>
      <c r="K33" s="643"/>
      <c r="L33" s="643"/>
      <c r="M33" s="643"/>
      <c r="N33" s="643"/>
      <c r="O33" s="643"/>
      <c r="P33" s="643"/>
      <c r="Q33" s="644"/>
      <c r="R33" s="645">
        <v>773872</v>
      </c>
      <c r="S33" s="646"/>
      <c r="T33" s="646"/>
      <c r="U33" s="646"/>
      <c r="V33" s="646"/>
      <c r="W33" s="646"/>
      <c r="X33" s="646"/>
      <c r="Y33" s="647"/>
      <c r="Z33" s="648">
        <v>10.8</v>
      </c>
      <c r="AA33" s="648"/>
      <c r="AB33" s="648"/>
      <c r="AC33" s="648"/>
      <c r="AD33" s="649" t="s">
        <v>126</v>
      </c>
      <c r="AE33" s="649"/>
      <c r="AF33" s="649"/>
      <c r="AG33" s="649"/>
      <c r="AH33" s="649"/>
      <c r="AI33" s="649"/>
      <c r="AJ33" s="649"/>
      <c r="AK33" s="649"/>
      <c r="AL33" s="650" t="s">
        <v>136</v>
      </c>
      <c r="AM33" s="651"/>
      <c r="AN33" s="651"/>
      <c r="AO33" s="652"/>
      <c r="AP33" s="703"/>
      <c r="AQ33" s="704"/>
      <c r="AR33" s="704"/>
      <c r="AS33" s="704"/>
      <c r="AT33" s="707"/>
      <c r="AU33" s="232"/>
      <c r="AV33" s="232"/>
      <c r="AW33" s="232"/>
      <c r="AX33" s="694" t="s">
        <v>315</v>
      </c>
      <c r="AY33" s="695"/>
      <c r="AZ33" s="695"/>
      <c r="BA33" s="695"/>
      <c r="BB33" s="695"/>
      <c r="BC33" s="695"/>
      <c r="BD33" s="695"/>
      <c r="BE33" s="695"/>
      <c r="BF33" s="696"/>
      <c r="BG33" s="715">
        <v>98.6</v>
      </c>
      <c r="BH33" s="716"/>
      <c r="BI33" s="716"/>
      <c r="BJ33" s="716"/>
      <c r="BK33" s="716"/>
      <c r="BL33" s="716"/>
      <c r="BM33" s="717">
        <v>93.6</v>
      </c>
      <c r="BN33" s="716"/>
      <c r="BO33" s="716"/>
      <c r="BP33" s="716"/>
      <c r="BQ33" s="718"/>
      <c r="BR33" s="715">
        <v>98.4</v>
      </c>
      <c r="BS33" s="716"/>
      <c r="BT33" s="716"/>
      <c r="BU33" s="716"/>
      <c r="BV33" s="716"/>
      <c r="BW33" s="716"/>
      <c r="BX33" s="717">
        <v>93.4</v>
      </c>
      <c r="BY33" s="716"/>
      <c r="BZ33" s="716"/>
      <c r="CA33" s="716"/>
      <c r="CB33" s="718"/>
      <c r="CD33" s="660" t="s">
        <v>316</v>
      </c>
      <c r="CE33" s="661"/>
      <c r="CF33" s="661"/>
      <c r="CG33" s="661"/>
      <c r="CH33" s="661"/>
      <c r="CI33" s="661"/>
      <c r="CJ33" s="661"/>
      <c r="CK33" s="661"/>
      <c r="CL33" s="661"/>
      <c r="CM33" s="661"/>
      <c r="CN33" s="661"/>
      <c r="CO33" s="661"/>
      <c r="CP33" s="661"/>
      <c r="CQ33" s="662"/>
      <c r="CR33" s="645">
        <v>2943356</v>
      </c>
      <c r="CS33" s="682"/>
      <c r="CT33" s="682"/>
      <c r="CU33" s="682"/>
      <c r="CV33" s="682"/>
      <c r="CW33" s="682"/>
      <c r="CX33" s="682"/>
      <c r="CY33" s="683"/>
      <c r="CZ33" s="650">
        <v>43.2</v>
      </c>
      <c r="DA33" s="680"/>
      <c r="DB33" s="680"/>
      <c r="DC33" s="684"/>
      <c r="DD33" s="654">
        <v>2305861</v>
      </c>
      <c r="DE33" s="682"/>
      <c r="DF33" s="682"/>
      <c r="DG33" s="682"/>
      <c r="DH33" s="682"/>
      <c r="DI33" s="682"/>
      <c r="DJ33" s="682"/>
      <c r="DK33" s="683"/>
      <c r="DL33" s="654">
        <v>1830293</v>
      </c>
      <c r="DM33" s="682"/>
      <c r="DN33" s="682"/>
      <c r="DO33" s="682"/>
      <c r="DP33" s="682"/>
      <c r="DQ33" s="682"/>
      <c r="DR33" s="682"/>
      <c r="DS33" s="682"/>
      <c r="DT33" s="682"/>
      <c r="DU33" s="682"/>
      <c r="DV33" s="683"/>
      <c r="DW33" s="650">
        <v>46</v>
      </c>
      <c r="DX33" s="680"/>
      <c r="DY33" s="680"/>
      <c r="DZ33" s="680"/>
      <c r="EA33" s="680"/>
      <c r="EB33" s="680"/>
      <c r="EC33" s="681"/>
    </row>
    <row r="34" spans="2:133" ht="11.25" customHeight="1" x14ac:dyDescent="0.15">
      <c r="B34" s="642" t="s">
        <v>317</v>
      </c>
      <c r="C34" s="643"/>
      <c r="D34" s="643"/>
      <c r="E34" s="643"/>
      <c r="F34" s="643"/>
      <c r="G34" s="643"/>
      <c r="H34" s="643"/>
      <c r="I34" s="643"/>
      <c r="J34" s="643"/>
      <c r="K34" s="643"/>
      <c r="L34" s="643"/>
      <c r="M34" s="643"/>
      <c r="N34" s="643"/>
      <c r="O34" s="643"/>
      <c r="P34" s="643"/>
      <c r="Q34" s="644"/>
      <c r="R34" s="645">
        <v>85264</v>
      </c>
      <c r="S34" s="646"/>
      <c r="T34" s="646"/>
      <c r="U34" s="646"/>
      <c r="V34" s="646"/>
      <c r="W34" s="646"/>
      <c r="X34" s="646"/>
      <c r="Y34" s="647"/>
      <c r="Z34" s="648">
        <v>1.2</v>
      </c>
      <c r="AA34" s="648"/>
      <c r="AB34" s="648"/>
      <c r="AC34" s="648"/>
      <c r="AD34" s="649">
        <v>66217</v>
      </c>
      <c r="AE34" s="649"/>
      <c r="AF34" s="649"/>
      <c r="AG34" s="649"/>
      <c r="AH34" s="649"/>
      <c r="AI34" s="649"/>
      <c r="AJ34" s="649"/>
      <c r="AK34" s="649"/>
      <c r="AL34" s="650">
        <v>1.7</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318</v>
      </c>
      <c r="CE34" s="661"/>
      <c r="CF34" s="661"/>
      <c r="CG34" s="661"/>
      <c r="CH34" s="661"/>
      <c r="CI34" s="661"/>
      <c r="CJ34" s="661"/>
      <c r="CK34" s="661"/>
      <c r="CL34" s="661"/>
      <c r="CM34" s="661"/>
      <c r="CN34" s="661"/>
      <c r="CO34" s="661"/>
      <c r="CP34" s="661"/>
      <c r="CQ34" s="662"/>
      <c r="CR34" s="645">
        <v>868001</v>
      </c>
      <c r="CS34" s="646"/>
      <c r="CT34" s="646"/>
      <c r="CU34" s="646"/>
      <c r="CV34" s="646"/>
      <c r="CW34" s="646"/>
      <c r="CX34" s="646"/>
      <c r="CY34" s="647"/>
      <c r="CZ34" s="650">
        <v>12.8</v>
      </c>
      <c r="DA34" s="680"/>
      <c r="DB34" s="680"/>
      <c r="DC34" s="684"/>
      <c r="DD34" s="654">
        <v>615272</v>
      </c>
      <c r="DE34" s="646"/>
      <c r="DF34" s="646"/>
      <c r="DG34" s="646"/>
      <c r="DH34" s="646"/>
      <c r="DI34" s="646"/>
      <c r="DJ34" s="646"/>
      <c r="DK34" s="647"/>
      <c r="DL34" s="654">
        <v>498458</v>
      </c>
      <c r="DM34" s="646"/>
      <c r="DN34" s="646"/>
      <c r="DO34" s="646"/>
      <c r="DP34" s="646"/>
      <c r="DQ34" s="646"/>
      <c r="DR34" s="646"/>
      <c r="DS34" s="646"/>
      <c r="DT34" s="646"/>
      <c r="DU34" s="646"/>
      <c r="DV34" s="647"/>
      <c r="DW34" s="650">
        <v>12.5</v>
      </c>
      <c r="DX34" s="680"/>
      <c r="DY34" s="680"/>
      <c r="DZ34" s="680"/>
      <c r="EA34" s="680"/>
      <c r="EB34" s="680"/>
      <c r="EC34" s="681"/>
    </row>
    <row r="35" spans="2:133" ht="11.25" customHeight="1" x14ac:dyDescent="0.15">
      <c r="B35" s="642" t="s">
        <v>319</v>
      </c>
      <c r="C35" s="643"/>
      <c r="D35" s="643"/>
      <c r="E35" s="643"/>
      <c r="F35" s="643"/>
      <c r="G35" s="643"/>
      <c r="H35" s="643"/>
      <c r="I35" s="643"/>
      <c r="J35" s="643"/>
      <c r="K35" s="643"/>
      <c r="L35" s="643"/>
      <c r="M35" s="643"/>
      <c r="N35" s="643"/>
      <c r="O35" s="643"/>
      <c r="P35" s="643"/>
      <c r="Q35" s="644"/>
      <c r="R35" s="645">
        <v>32225</v>
      </c>
      <c r="S35" s="646"/>
      <c r="T35" s="646"/>
      <c r="U35" s="646"/>
      <c r="V35" s="646"/>
      <c r="W35" s="646"/>
      <c r="X35" s="646"/>
      <c r="Y35" s="647"/>
      <c r="Z35" s="648">
        <v>0.4</v>
      </c>
      <c r="AA35" s="648"/>
      <c r="AB35" s="648"/>
      <c r="AC35" s="648"/>
      <c r="AD35" s="649" t="s">
        <v>225</v>
      </c>
      <c r="AE35" s="649"/>
      <c r="AF35" s="649"/>
      <c r="AG35" s="649"/>
      <c r="AH35" s="649"/>
      <c r="AI35" s="649"/>
      <c r="AJ35" s="649"/>
      <c r="AK35" s="649"/>
      <c r="AL35" s="650" t="s">
        <v>126</v>
      </c>
      <c r="AM35" s="651"/>
      <c r="AN35" s="651"/>
      <c r="AO35" s="652"/>
      <c r="AP35" s="235"/>
      <c r="AQ35" s="624" t="s">
        <v>320</v>
      </c>
      <c r="AR35" s="625"/>
      <c r="AS35" s="625"/>
      <c r="AT35" s="625"/>
      <c r="AU35" s="625"/>
      <c r="AV35" s="625"/>
      <c r="AW35" s="625"/>
      <c r="AX35" s="625"/>
      <c r="AY35" s="625"/>
      <c r="AZ35" s="625"/>
      <c r="BA35" s="625"/>
      <c r="BB35" s="625"/>
      <c r="BC35" s="625"/>
      <c r="BD35" s="625"/>
      <c r="BE35" s="625"/>
      <c r="BF35" s="626"/>
      <c r="BG35" s="624" t="s">
        <v>321</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322</v>
      </c>
      <c r="CE35" s="661"/>
      <c r="CF35" s="661"/>
      <c r="CG35" s="661"/>
      <c r="CH35" s="661"/>
      <c r="CI35" s="661"/>
      <c r="CJ35" s="661"/>
      <c r="CK35" s="661"/>
      <c r="CL35" s="661"/>
      <c r="CM35" s="661"/>
      <c r="CN35" s="661"/>
      <c r="CO35" s="661"/>
      <c r="CP35" s="661"/>
      <c r="CQ35" s="662"/>
      <c r="CR35" s="645">
        <v>78415</v>
      </c>
      <c r="CS35" s="682"/>
      <c r="CT35" s="682"/>
      <c r="CU35" s="682"/>
      <c r="CV35" s="682"/>
      <c r="CW35" s="682"/>
      <c r="CX35" s="682"/>
      <c r="CY35" s="683"/>
      <c r="CZ35" s="650">
        <v>1.2</v>
      </c>
      <c r="DA35" s="680"/>
      <c r="DB35" s="680"/>
      <c r="DC35" s="684"/>
      <c r="DD35" s="654">
        <v>68893</v>
      </c>
      <c r="DE35" s="682"/>
      <c r="DF35" s="682"/>
      <c r="DG35" s="682"/>
      <c r="DH35" s="682"/>
      <c r="DI35" s="682"/>
      <c r="DJ35" s="682"/>
      <c r="DK35" s="683"/>
      <c r="DL35" s="654">
        <v>68065</v>
      </c>
      <c r="DM35" s="682"/>
      <c r="DN35" s="682"/>
      <c r="DO35" s="682"/>
      <c r="DP35" s="682"/>
      <c r="DQ35" s="682"/>
      <c r="DR35" s="682"/>
      <c r="DS35" s="682"/>
      <c r="DT35" s="682"/>
      <c r="DU35" s="682"/>
      <c r="DV35" s="683"/>
      <c r="DW35" s="650">
        <v>1.7</v>
      </c>
      <c r="DX35" s="680"/>
      <c r="DY35" s="680"/>
      <c r="DZ35" s="680"/>
      <c r="EA35" s="680"/>
      <c r="EB35" s="680"/>
      <c r="EC35" s="681"/>
    </row>
    <row r="36" spans="2:133" ht="11.25" customHeight="1" x14ac:dyDescent="0.15">
      <c r="B36" s="642" t="s">
        <v>323</v>
      </c>
      <c r="C36" s="643"/>
      <c r="D36" s="643"/>
      <c r="E36" s="643"/>
      <c r="F36" s="643"/>
      <c r="G36" s="643"/>
      <c r="H36" s="643"/>
      <c r="I36" s="643"/>
      <c r="J36" s="643"/>
      <c r="K36" s="643"/>
      <c r="L36" s="643"/>
      <c r="M36" s="643"/>
      <c r="N36" s="643"/>
      <c r="O36" s="643"/>
      <c r="P36" s="643"/>
      <c r="Q36" s="644"/>
      <c r="R36" s="645">
        <v>15725</v>
      </c>
      <c r="S36" s="646"/>
      <c r="T36" s="646"/>
      <c r="U36" s="646"/>
      <c r="V36" s="646"/>
      <c r="W36" s="646"/>
      <c r="X36" s="646"/>
      <c r="Y36" s="647"/>
      <c r="Z36" s="648">
        <v>0.2</v>
      </c>
      <c r="AA36" s="648"/>
      <c r="AB36" s="648"/>
      <c r="AC36" s="648"/>
      <c r="AD36" s="649" t="s">
        <v>126</v>
      </c>
      <c r="AE36" s="649"/>
      <c r="AF36" s="649"/>
      <c r="AG36" s="649"/>
      <c r="AH36" s="649"/>
      <c r="AI36" s="649"/>
      <c r="AJ36" s="649"/>
      <c r="AK36" s="649"/>
      <c r="AL36" s="650" t="s">
        <v>126</v>
      </c>
      <c r="AM36" s="651"/>
      <c r="AN36" s="651"/>
      <c r="AO36" s="652"/>
      <c r="AP36" s="235"/>
      <c r="AQ36" s="719" t="s">
        <v>324</v>
      </c>
      <c r="AR36" s="720"/>
      <c r="AS36" s="720"/>
      <c r="AT36" s="720"/>
      <c r="AU36" s="720"/>
      <c r="AV36" s="720"/>
      <c r="AW36" s="720"/>
      <c r="AX36" s="720"/>
      <c r="AY36" s="721"/>
      <c r="AZ36" s="634">
        <v>991062</v>
      </c>
      <c r="BA36" s="635"/>
      <c r="BB36" s="635"/>
      <c r="BC36" s="635"/>
      <c r="BD36" s="635"/>
      <c r="BE36" s="635"/>
      <c r="BF36" s="722"/>
      <c r="BG36" s="656" t="s">
        <v>325</v>
      </c>
      <c r="BH36" s="657"/>
      <c r="BI36" s="657"/>
      <c r="BJ36" s="657"/>
      <c r="BK36" s="657"/>
      <c r="BL36" s="657"/>
      <c r="BM36" s="657"/>
      <c r="BN36" s="657"/>
      <c r="BO36" s="657"/>
      <c r="BP36" s="657"/>
      <c r="BQ36" s="657"/>
      <c r="BR36" s="657"/>
      <c r="BS36" s="657"/>
      <c r="BT36" s="657"/>
      <c r="BU36" s="658"/>
      <c r="BV36" s="634">
        <v>93405</v>
      </c>
      <c r="BW36" s="635"/>
      <c r="BX36" s="635"/>
      <c r="BY36" s="635"/>
      <c r="BZ36" s="635"/>
      <c r="CA36" s="635"/>
      <c r="CB36" s="722"/>
      <c r="CD36" s="660" t="s">
        <v>326</v>
      </c>
      <c r="CE36" s="661"/>
      <c r="CF36" s="661"/>
      <c r="CG36" s="661"/>
      <c r="CH36" s="661"/>
      <c r="CI36" s="661"/>
      <c r="CJ36" s="661"/>
      <c r="CK36" s="661"/>
      <c r="CL36" s="661"/>
      <c r="CM36" s="661"/>
      <c r="CN36" s="661"/>
      <c r="CO36" s="661"/>
      <c r="CP36" s="661"/>
      <c r="CQ36" s="662"/>
      <c r="CR36" s="645">
        <v>1088017</v>
      </c>
      <c r="CS36" s="646"/>
      <c r="CT36" s="646"/>
      <c r="CU36" s="646"/>
      <c r="CV36" s="646"/>
      <c r="CW36" s="646"/>
      <c r="CX36" s="646"/>
      <c r="CY36" s="647"/>
      <c r="CZ36" s="650">
        <v>16</v>
      </c>
      <c r="DA36" s="680"/>
      <c r="DB36" s="680"/>
      <c r="DC36" s="684"/>
      <c r="DD36" s="654">
        <v>842838</v>
      </c>
      <c r="DE36" s="646"/>
      <c r="DF36" s="646"/>
      <c r="DG36" s="646"/>
      <c r="DH36" s="646"/>
      <c r="DI36" s="646"/>
      <c r="DJ36" s="646"/>
      <c r="DK36" s="647"/>
      <c r="DL36" s="654">
        <v>735121</v>
      </c>
      <c r="DM36" s="646"/>
      <c r="DN36" s="646"/>
      <c r="DO36" s="646"/>
      <c r="DP36" s="646"/>
      <c r="DQ36" s="646"/>
      <c r="DR36" s="646"/>
      <c r="DS36" s="646"/>
      <c r="DT36" s="646"/>
      <c r="DU36" s="646"/>
      <c r="DV36" s="647"/>
      <c r="DW36" s="650">
        <v>18.5</v>
      </c>
      <c r="DX36" s="680"/>
      <c r="DY36" s="680"/>
      <c r="DZ36" s="680"/>
      <c r="EA36" s="680"/>
      <c r="EB36" s="680"/>
      <c r="EC36" s="681"/>
    </row>
    <row r="37" spans="2:133" ht="11.25" customHeight="1" x14ac:dyDescent="0.15">
      <c r="B37" s="642" t="s">
        <v>327</v>
      </c>
      <c r="C37" s="643"/>
      <c r="D37" s="643"/>
      <c r="E37" s="643"/>
      <c r="F37" s="643"/>
      <c r="G37" s="643"/>
      <c r="H37" s="643"/>
      <c r="I37" s="643"/>
      <c r="J37" s="643"/>
      <c r="K37" s="643"/>
      <c r="L37" s="643"/>
      <c r="M37" s="643"/>
      <c r="N37" s="643"/>
      <c r="O37" s="643"/>
      <c r="P37" s="643"/>
      <c r="Q37" s="644"/>
      <c r="R37" s="645">
        <v>400579</v>
      </c>
      <c r="S37" s="646"/>
      <c r="T37" s="646"/>
      <c r="U37" s="646"/>
      <c r="V37" s="646"/>
      <c r="W37" s="646"/>
      <c r="X37" s="646"/>
      <c r="Y37" s="647"/>
      <c r="Z37" s="648">
        <v>5.6</v>
      </c>
      <c r="AA37" s="648"/>
      <c r="AB37" s="648"/>
      <c r="AC37" s="648"/>
      <c r="AD37" s="649" t="s">
        <v>136</v>
      </c>
      <c r="AE37" s="649"/>
      <c r="AF37" s="649"/>
      <c r="AG37" s="649"/>
      <c r="AH37" s="649"/>
      <c r="AI37" s="649"/>
      <c r="AJ37" s="649"/>
      <c r="AK37" s="649"/>
      <c r="AL37" s="650" t="s">
        <v>225</v>
      </c>
      <c r="AM37" s="651"/>
      <c r="AN37" s="651"/>
      <c r="AO37" s="652"/>
      <c r="AQ37" s="723" t="s">
        <v>328</v>
      </c>
      <c r="AR37" s="724"/>
      <c r="AS37" s="724"/>
      <c r="AT37" s="724"/>
      <c r="AU37" s="724"/>
      <c r="AV37" s="724"/>
      <c r="AW37" s="724"/>
      <c r="AX37" s="724"/>
      <c r="AY37" s="725"/>
      <c r="AZ37" s="645">
        <v>242089</v>
      </c>
      <c r="BA37" s="646"/>
      <c r="BB37" s="646"/>
      <c r="BC37" s="646"/>
      <c r="BD37" s="682"/>
      <c r="BE37" s="682"/>
      <c r="BF37" s="712"/>
      <c r="BG37" s="660" t="s">
        <v>329</v>
      </c>
      <c r="BH37" s="661"/>
      <c r="BI37" s="661"/>
      <c r="BJ37" s="661"/>
      <c r="BK37" s="661"/>
      <c r="BL37" s="661"/>
      <c r="BM37" s="661"/>
      <c r="BN37" s="661"/>
      <c r="BO37" s="661"/>
      <c r="BP37" s="661"/>
      <c r="BQ37" s="661"/>
      <c r="BR37" s="661"/>
      <c r="BS37" s="661"/>
      <c r="BT37" s="661"/>
      <c r="BU37" s="662"/>
      <c r="BV37" s="645">
        <v>124407</v>
      </c>
      <c r="BW37" s="646"/>
      <c r="BX37" s="646"/>
      <c r="BY37" s="646"/>
      <c r="BZ37" s="646"/>
      <c r="CA37" s="646"/>
      <c r="CB37" s="655"/>
      <c r="CD37" s="660" t="s">
        <v>330</v>
      </c>
      <c r="CE37" s="661"/>
      <c r="CF37" s="661"/>
      <c r="CG37" s="661"/>
      <c r="CH37" s="661"/>
      <c r="CI37" s="661"/>
      <c r="CJ37" s="661"/>
      <c r="CK37" s="661"/>
      <c r="CL37" s="661"/>
      <c r="CM37" s="661"/>
      <c r="CN37" s="661"/>
      <c r="CO37" s="661"/>
      <c r="CP37" s="661"/>
      <c r="CQ37" s="662"/>
      <c r="CR37" s="645">
        <v>325116</v>
      </c>
      <c r="CS37" s="682"/>
      <c r="CT37" s="682"/>
      <c r="CU37" s="682"/>
      <c r="CV37" s="682"/>
      <c r="CW37" s="682"/>
      <c r="CX37" s="682"/>
      <c r="CY37" s="683"/>
      <c r="CZ37" s="650">
        <v>4.8</v>
      </c>
      <c r="DA37" s="680"/>
      <c r="DB37" s="680"/>
      <c r="DC37" s="684"/>
      <c r="DD37" s="654">
        <v>325054</v>
      </c>
      <c r="DE37" s="682"/>
      <c r="DF37" s="682"/>
      <c r="DG37" s="682"/>
      <c r="DH37" s="682"/>
      <c r="DI37" s="682"/>
      <c r="DJ37" s="682"/>
      <c r="DK37" s="683"/>
      <c r="DL37" s="654">
        <v>323187</v>
      </c>
      <c r="DM37" s="682"/>
      <c r="DN37" s="682"/>
      <c r="DO37" s="682"/>
      <c r="DP37" s="682"/>
      <c r="DQ37" s="682"/>
      <c r="DR37" s="682"/>
      <c r="DS37" s="682"/>
      <c r="DT37" s="682"/>
      <c r="DU37" s="682"/>
      <c r="DV37" s="683"/>
      <c r="DW37" s="650">
        <v>8.1</v>
      </c>
      <c r="DX37" s="680"/>
      <c r="DY37" s="680"/>
      <c r="DZ37" s="680"/>
      <c r="EA37" s="680"/>
      <c r="EB37" s="680"/>
      <c r="EC37" s="681"/>
    </row>
    <row r="38" spans="2:133" ht="11.25" customHeight="1" x14ac:dyDescent="0.15">
      <c r="B38" s="642" t="s">
        <v>331</v>
      </c>
      <c r="C38" s="643"/>
      <c r="D38" s="643"/>
      <c r="E38" s="643"/>
      <c r="F38" s="643"/>
      <c r="G38" s="643"/>
      <c r="H38" s="643"/>
      <c r="I38" s="643"/>
      <c r="J38" s="643"/>
      <c r="K38" s="643"/>
      <c r="L38" s="643"/>
      <c r="M38" s="643"/>
      <c r="N38" s="643"/>
      <c r="O38" s="643"/>
      <c r="P38" s="643"/>
      <c r="Q38" s="644"/>
      <c r="R38" s="645">
        <v>123848</v>
      </c>
      <c r="S38" s="646"/>
      <c r="T38" s="646"/>
      <c r="U38" s="646"/>
      <c r="V38" s="646"/>
      <c r="W38" s="646"/>
      <c r="X38" s="646"/>
      <c r="Y38" s="647"/>
      <c r="Z38" s="648">
        <v>1.7</v>
      </c>
      <c r="AA38" s="648"/>
      <c r="AB38" s="648"/>
      <c r="AC38" s="648"/>
      <c r="AD38" s="649">
        <v>608</v>
      </c>
      <c r="AE38" s="649"/>
      <c r="AF38" s="649"/>
      <c r="AG38" s="649"/>
      <c r="AH38" s="649"/>
      <c r="AI38" s="649"/>
      <c r="AJ38" s="649"/>
      <c r="AK38" s="649"/>
      <c r="AL38" s="650">
        <v>0</v>
      </c>
      <c r="AM38" s="651"/>
      <c r="AN38" s="651"/>
      <c r="AO38" s="652"/>
      <c r="AQ38" s="723" t="s">
        <v>332</v>
      </c>
      <c r="AR38" s="724"/>
      <c r="AS38" s="724"/>
      <c r="AT38" s="724"/>
      <c r="AU38" s="724"/>
      <c r="AV38" s="724"/>
      <c r="AW38" s="724"/>
      <c r="AX38" s="724"/>
      <c r="AY38" s="725"/>
      <c r="AZ38" s="645">
        <v>161389</v>
      </c>
      <c r="BA38" s="646"/>
      <c r="BB38" s="646"/>
      <c r="BC38" s="646"/>
      <c r="BD38" s="682"/>
      <c r="BE38" s="682"/>
      <c r="BF38" s="712"/>
      <c r="BG38" s="660" t="s">
        <v>333</v>
      </c>
      <c r="BH38" s="661"/>
      <c r="BI38" s="661"/>
      <c r="BJ38" s="661"/>
      <c r="BK38" s="661"/>
      <c r="BL38" s="661"/>
      <c r="BM38" s="661"/>
      <c r="BN38" s="661"/>
      <c r="BO38" s="661"/>
      <c r="BP38" s="661"/>
      <c r="BQ38" s="661"/>
      <c r="BR38" s="661"/>
      <c r="BS38" s="661"/>
      <c r="BT38" s="661"/>
      <c r="BU38" s="662"/>
      <c r="BV38" s="645">
        <v>1506</v>
      </c>
      <c r="BW38" s="646"/>
      <c r="BX38" s="646"/>
      <c r="BY38" s="646"/>
      <c r="BZ38" s="646"/>
      <c r="CA38" s="646"/>
      <c r="CB38" s="655"/>
      <c r="CD38" s="660" t="s">
        <v>334</v>
      </c>
      <c r="CE38" s="661"/>
      <c r="CF38" s="661"/>
      <c r="CG38" s="661"/>
      <c r="CH38" s="661"/>
      <c r="CI38" s="661"/>
      <c r="CJ38" s="661"/>
      <c r="CK38" s="661"/>
      <c r="CL38" s="661"/>
      <c r="CM38" s="661"/>
      <c r="CN38" s="661"/>
      <c r="CO38" s="661"/>
      <c r="CP38" s="661"/>
      <c r="CQ38" s="662"/>
      <c r="CR38" s="645">
        <v>748973</v>
      </c>
      <c r="CS38" s="646"/>
      <c r="CT38" s="646"/>
      <c r="CU38" s="646"/>
      <c r="CV38" s="646"/>
      <c r="CW38" s="646"/>
      <c r="CX38" s="646"/>
      <c r="CY38" s="647"/>
      <c r="CZ38" s="650">
        <v>11</v>
      </c>
      <c r="DA38" s="680"/>
      <c r="DB38" s="680"/>
      <c r="DC38" s="684"/>
      <c r="DD38" s="654">
        <v>654062</v>
      </c>
      <c r="DE38" s="646"/>
      <c r="DF38" s="646"/>
      <c r="DG38" s="646"/>
      <c r="DH38" s="646"/>
      <c r="DI38" s="646"/>
      <c r="DJ38" s="646"/>
      <c r="DK38" s="647"/>
      <c r="DL38" s="654">
        <v>528649</v>
      </c>
      <c r="DM38" s="646"/>
      <c r="DN38" s="646"/>
      <c r="DO38" s="646"/>
      <c r="DP38" s="646"/>
      <c r="DQ38" s="646"/>
      <c r="DR38" s="646"/>
      <c r="DS38" s="646"/>
      <c r="DT38" s="646"/>
      <c r="DU38" s="646"/>
      <c r="DV38" s="647"/>
      <c r="DW38" s="650">
        <v>13.3</v>
      </c>
      <c r="DX38" s="680"/>
      <c r="DY38" s="680"/>
      <c r="DZ38" s="680"/>
      <c r="EA38" s="680"/>
      <c r="EB38" s="680"/>
      <c r="EC38" s="681"/>
    </row>
    <row r="39" spans="2:133" ht="11.25" customHeight="1" x14ac:dyDescent="0.15">
      <c r="B39" s="642" t="s">
        <v>335</v>
      </c>
      <c r="C39" s="643"/>
      <c r="D39" s="643"/>
      <c r="E39" s="643"/>
      <c r="F39" s="643"/>
      <c r="G39" s="643"/>
      <c r="H39" s="643"/>
      <c r="I39" s="643"/>
      <c r="J39" s="643"/>
      <c r="K39" s="643"/>
      <c r="L39" s="643"/>
      <c r="M39" s="643"/>
      <c r="N39" s="643"/>
      <c r="O39" s="643"/>
      <c r="P39" s="643"/>
      <c r="Q39" s="644"/>
      <c r="R39" s="645">
        <v>725953</v>
      </c>
      <c r="S39" s="646"/>
      <c r="T39" s="646"/>
      <c r="U39" s="646"/>
      <c r="V39" s="646"/>
      <c r="W39" s="646"/>
      <c r="X39" s="646"/>
      <c r="Y39" s="647"/>
      <c r="Z39" s="648">
        <v>10.1</v>
      </c>
      <c r="AA39" s="648"/>
      <c r="AB39" s="648"/>
      <c r="AC39" s="648"/>
      <c r="AD39" s="649" t="s">
        <v>126</v>
      </c>
      <c r="AE39" s="649"/>
      <c r="AF39" s="649"/>
      <c r="AG39" s="649"/>
      <c r="AH39" s="649"/>
      <c r="AI39" s="649"/>
      <c r="AJ39" s="649"/>
      <c r="AK39" s="649"/>
      <c r="AL39" s="650" t="s">
        <v>126</v>
      </c>
      <c r="AM39" s="651"/>
      <c r="AN39" s="651"/>
      <c r="AO39" s="652"/>
      <c r="AQ39" s="723" t="s">
        <v>336</v>
      </c>
      <c r="AR39" s="724"/>
      <c r="AS39" s="724"/>
      <c r="AT39" s="724"/>
      <c r="AU39" s="724"/>
      <c r="AV39" s="724"/>
      <c r="AW39" s="724"/>
      <c r="AX39" s="724"/>
      <c r="AY39" s="725"/>
      <c r="AZ39" s="645" t="s">
        <v>225</v>
      </c>
      <c r="BA39" s="646"/>
      <c r="BB39" s="646"/>
      <c r="BC39" s="646"/>
      <c r="BD39" s="682"/>
      <c r="BE39" s="682"/>
      <c r="BF39" s="712"/>
      <c r="BG39" s="660" t="s">
        <v>337</v>
      </c>
      <c r="BH39" s="661"/>
      <c r="BI39" s="661"/>
      <c r="BJ39" s="661"/>
      <c r="BK39" s="661"/>
      <c r="BL39" s="661"/>
      <c r="BM39" s="661"/>
      <c r="BN39" s="661"/>
      <c r="BO39" s="661"/>
      <c r="BP39" s="661"/>
      <c r="BQ39" s="661"/>
      <c r="BR39" s="661"/>
      <c r="BS39" s="661"/>
      <c r="BT39" s="661"/>
      <c r="BU39" s="662"/>
      <c r="BV39" s="645">
        <v>2542</v>
      </c>
      <c r="BW39" s="646"/>
      <c r="BX39" s="646"/>
      <c r="BY39" s="646"/>
      <c r="BZ39" s="646"/>
      <c r="CA39" s="646"/>
      <c r="CB39" s="655"/>
      <c r="CD39" s="660" t="s">
        <v>338</v>
      </c>
      <c r="CE39" s="661"/>
      <c r="CF39" s="661"/>
      <c r="CG39" s="661"/>
      <c r="CH39" s="661"/>
      <c r="CI39" s="661"/>
      <c r="CJ39" s="661"/>
      <c r="CK39" s="661"/>
      <c r="CL39" s="661"/>
      <c r="CM39" s="661"/>
      <c r="CN39" s="661"/>
      <c r="CO39" s="661"/>
      <c r="CP39" s="661"/>
      <c r="CQ39" s="662"/>
      <c r="CR39" s="645">
        <v>109950</v>
      </c>
      <c r="CS39" s="682"/>
      <c r="CT39" s="682"/>
      <c r="CU39" s="682"/>
      <c r="CV39" s="682"/>
      <c r="CW39" s="682"/>
      <c r="CX39" s="682"/>
      <c r="CY39" s="683"/>
      <c r="CZ39" s="650">
        <v>1.6</v>
      </c>
      <c r="DA39" s="680"/>
      <c r="DB39" s="680"/>
      <c r="DC39" s="684"/>
      <c r="DD39" s="654">
        <v>74796</v>
      </c>
      <c r="DE39" s="682"/>
      <c r="DF39" s="682"/>
      <c r="DG39" s="682"/>
      <c r="DH39" s="682"/>
      <c r="DI39" s="682"/>
      <c r="DJ39" s="682"/>
      <c r="DK39" s="683"/>
      <c r="DL39" s="654" t="s">
        <v>136</v>
      </c>
      <c r="DM39" s="682"/>
      <c r="DN39" s="682"/>
      <c r="DO39" s="682"/>
      <c r="DP39" s="682"/>
      <c r="DQ39" s="682"/>
      <c r="DR39" s="682"/>
      <c r="DS39" s="682"/>
      <c r="DT39" s="682"/>
      <c r="DU39" s="682"/>
      <c r="DV39" s="683"/>
      <c r="DW39" s="650" t="s">
        <v>136</v>
      </c>
      <c r="DX39" s="680"/>
      <c r="DY39" s="680"/>
      <c r="DZ39" s="680"/>
      <c r="EA39" s="680"/>
      <c r="EB39" s="680"/>
      <c r="EC39" s="681"/>
    </row>
    <row r="40" spans="2:133" ht="11.25" customHeight="1" x14ac:dyDescent="0.15">
      <c r="B40" s="642" t="s">
        <v>339</v>
      </c>
      <c r="C40" s="643"/>
      <c r="D40" s="643"/>
      <c r="E40" s="643"/>
      <c r="F40" s="643"/>
      <c r="G40" s="643"/>
      <c r="H40" s="643"/>
      <c r="I40" s="643"/>
      <c r="J40" s="643"/>
      <c r="K40" s="643"/>
      <c r="L40" s="643"/>
      <c r="M40" s="643"/>
      <c r="N40" s="643"/>
      <c r="O40" s="643"/>
      <c r="P40" s="643"/>
      <c r="Q40" s="644"/>
      <c r="R40" s="645" t="s">
        <v>126</v>
      </c>
      <c r="S40" s="646"/>
      <c r="T40" s="646"/>
      <c r="U40" s="646"/>
      <c r="V40" s="646"/>
      <c r="W40" s="646"/>
      <c r="X40" s="646"/>
      <c r="Y40" s="647"/>
      <c r="Z40" s="648" t="s">
        <v>225</v>
      </c>
      <c r="AA40" s="648"/>
      <c r="AB40" s="648"/>
      <c r="AC40" s="648"/>
      <c r="AD40" s="649" t="s">
        <v>126</v>
      </c>
      <c r="AE40" s="649"/>
      <c r="AF40" s="649"/>
      <c r="AG40" s="649"/>
      <c r="AH40" s="649"/>
      <c r="AI40" s="649"/>
      <c r="AJ40" s="649"/>
      <c r="AK40" s="649"/>
      <c r="AL40" s="650" t="s">
        <v>126</v>
      </c>
      <c r="AM40" s="651"/>
      <c r="AN40" s="651"/>
      <c r="AO40" s="652"/>
      <c r="AQ40" s="723" t="s">
        <v>340</v>
      </c>
      <c r="AR40" s="724"/>
      <c r="AS40" s="724"/>
      <c r="AT40" s="724"/>
      <c r="AU40" s="724"/>
      <c r="AV40" s="724"/>
      <c r="AW40" s="724"/>
      <c r="AX40" s="724"/>
      <c r="AY40" s="725"/>
      <c r="AZ40" s="645" t="s">
        <v>126</v>
      </c>
      <c r="BA40" s="646"/>
      <c r="BB40" s="646"/>
      <c r="BC40" s="646"/>
      <c r="BD40" s="682"/>
      <c r="BE40" s="682"/>
      <c r="BF40" s="712"/>
      <c r="BG40" s="726" t="s">
        <v>341</v>
      </c>
      <c r="BH40" s="727"/>
      <c r="BI40" s="727"/>
      <c r="BJ40" s="727"/>
      <c r="BK40" s="727"/>
      <c r="BL40" s="236"/>
      <c r="BM40" s="661" t="s">
        <v>342</v>
      </c>
      <c r="BN40" s="661"/>
      <c r="BO40" s="661"/>
      <c r="BP40" s="661"/>
      <c r="BQ40" s="661"/>
      <c r="BR40" s="661"/>
      <c r="BS40" s="661"/>
      <c r="BT40" s="661"/>
      <c r="BU40" s="662"/>
      <c r="BV40" s="645">
        <v>103</v>
      </c>
      <c r="BW40" s="646"/>
      <c r="BX40" s="646"/>
      <c r="BY40" s="646"/>
      <c r="BZ40" s="646"/>
      <c r="CA40" s="646"/>
      <c r="CB40" s="655"/>
      <c r="CD40" s="660" t="s">
        <v>343</v>
      </c>
      <c r="CE40" s="661"/>
      <c r="CF40" s="661"/>
      <c r="CG40" s="661"/>
      <c r="CH40" s="661"/>
      <c r="CI40" s="661"/>
      <c r="CJ40" s="661"/>
      <c r="CK40" s="661"/>
      <c r="CL40" s="661"/>
      <c r="CM40" s="661"/>
      <c r="CN40" s="661"/>
      <c r="CO40" s="661"/>
      <c r="CP40" s="661"/>
      <c r="CQ40" s="662"/>
      <c r="CR40" s="645">
        <v>50000</v>
      </c>
      <c r="CS40" s="646"/>
      <c r="CT40" s="646"/>
      <c r="CU40" s="646"/>
      <c r="CV40" s="646"/>
      <c r="CW40" s="646"/>
      <c r="CX40" s="646"/>
      <c r="CY40" s="647"/>
      <c r="CZ40" s="650">
        <v>0.7</v>
      </c>
      <c r="DA40" s="680"/>
      <c r="DB40" s="680"/>
      <c r="DC40" s="684"/>
      <c r="DD40" s="654">
        <v>50000</v>
      </c>
      <c r="DE40" s="646"/>
      <c r="DF40" s="646"/>
      <c r="DG40" s="646"/>
      <c r="DH40" s="646"/>
      <c r="DI40" s="646"/>
      <c r="DJ40" s="646"/>
      <c r="DK40" s="647"/>
      <c r="DL40" s="654" t="s">
        <v>126</v>
      </c>
      <c r="DM40" s="646"/>
      <c r="DN40" s="646"/>
      <c r="DO40" s="646"/>
      <c r="DP40" s="646"/>
      <c r="DQ40" s="646"/>
      <c r="DR40" s="646"/>
      <c r="DS40" s="646"/>
      <c r="DT40" s="646"/>
      <c r="DU40" s="646"/>
      <c r="DV40" s="647"/>
      <c r="DW40" s="650" t="s">
        <v>225</v>
      </c>
      <c r="DX40" s="680"/>
      <c r="DY40" s="680"/>
      <c r="DZ40" s="680"/>
      <c r="EA40" s="680"/>
      <c r="EB40" s="680"/>
      <c r="EC40" s="681"/>
    </row>
    <row r="41" spans="2:133" ht="11.25" customHeight="1" x14ac:dyDescent="0.15">
      <c r="B41" s="642" t="s">
        <v>344</v>
      </c>
      <c r="C41" s="643"/>
      <c r="D41" s="643"/>
      <c r="E41" s="643"/>
      <c r="F41" s="643"/>
      <c r="G41" s="643"/>
      <c r="H41" s="643"/>
      <c r="I41" s="643"/>
      <c r="J41" s="643"/>
      <c r="K41" s="643"/>
      <c r="L41" s="643"/>
      <c r="M41" s="643"/>
      <c r="N41" s="643"/>
      <c r="O41" s="643"/>
      <c r="P41" s="643"/>
      <c r="Q41" s="644"/>
      <c r="R41" s="645">
        <v>119153</v>
      </c>
      <c r="S41" s="646"/>
      <c r="T41" s="646"/>
      <c r="U41" s="646"/>
      <c r="V41" s="646"/>
      <c r="W41" s="646"/>
      <c r="X41" s="646"/>
      <c r="Y41" s="647"/>
      <c r="Z41" s="648">
        <v>1.7</v>
      </c>
      <c r="AA41" s="648"/>
      <c r="AB41" s="648"/>
      <c r="AC41" s="648"/>
      <c r="AD41" s="649" t="s">
        <v>126</v>
      </c>
      <c r="AE41" s="649"/>
      <c r="AF41" s="649"/>
      <c r="AG41" s="649"/>
      <c r="AH41" s="649"/>
      <c r="AI41" s="649"/>
      <c r="AJ41" s="649"/>
      <c r="AK41" s="649"/>
      <c r="AL41" s="650" t="s">
        <v>126</v>
      </c>
      <c r="AM41" s="651"/>
      <c r="AN41" s="651"/>
      <c r="AO41" s="652"/>
      <c r="AQ41" s="723" t="s">
        <v>345</v>
      </c>
      <c r="AR41" s="724"/>
      <c r="AS41" s="724"/>
      <c r="AT41" s="724"/>
      <c r="AU41" s="724"/>
      <c r="AV41" s="724"/>
      <c r="AW41" s="724"/>
      <c r="AX41" s="724"/>
      <c r="AY41" s="725"/>
      <c r="AZ41" s="645">
        <v>124106</v>
      </c>
      <c r="BA41" s="646"/>
      <c r="BB41" s="646"/>
      <c r="BC41" s="646"/>
      <c r="BD41" s="682"/>
      <c r="BE41" s="682"/>
      <c r="BF41" s="712"/>
      <c r="BG41" s="726"/>
      <c r="BH41" s="727"/>
      <c r="BI41" s="727"/>
      <c r="BJ41" s="727"/>
      <c r="BK41" s="727"/>
      <c r="BL41" s="236"/>
      <c r="BM41" s="661" t="s">
        <v>346</v>
      </c>
      <c r="BN41" s="661"/>
      <c r="BO41" s="661"/>
      <c r="BP41" s="661"/>
      <c r="BQ41" s="661"/>
      <c r="BR41" s="661"/>
      <c r="BS41" s="661"/>
      <c r="BT41" s="661"/>
      <c r="BU41" s="662"/>
      <c r="BV41" s="645">
        <v>1</v>
      </c>
      <c r="BW41" s="646"/>
      <c r="BX41" s="646"/>
      <c r="BY41" s="646"/>
      <c r="BZ41" s="646"/>
      <c r="CA41" s="646"/>
      <c r="CB41" s="655"/>
      <c r="CD41" s="660" t="s">
        <v>347</v>
      </c>
      <c r="CE41" s="661"/>
      <c r="CF41" s="661"/>
      <c r="CG41" s="661"/>
      <c r="CH41" s="661"/>
      <c r="CI41" s="661"/>
      <c r="CJ41" s="661"/>
      <c r="CK41" s="661"/>
      <c r="CL41" s="661"/>
      <c r="CM41" s="661"/>
      <c r="CN41" s="661"/>
      <c r="CO41" s="661"/>
      <c r="CP41" s="661"/>
      <c r="CQ41" s="662"/>
      <c r="CR41" s="645" t="s">
        <v>126</v>
      </c>
      <c r="CS41" s="682"/>
      <c r="CT41" s="682"/>
      <c r="CU41" s="682"/>
      <c r="CV41" s="682"/>
      <c r="CW41" s="682"/>
      <c r="CX41" s="682"/>
      <c r="CY41" s="683"/>
      <c r="CZ41" s="650" t="s">
        <v>225</v>
      </c>
      <c r="DA41" s="680"/>
      <c r="DB41" s="680"/>
      <c r="DC41" s="684"/>
      <c r="DD41" s="654" t="s">
        <v>225</v>
      </c>
      <c r="DE41" s="682"/>
      <c r="DF41" s="682"/>
      <c r="DG41" s="682"/>
      <c r="DH41" s="682"/>
      <c r="DI41" s="682"/>
      <c r="DJ41" s="682"/>
      <c r="DK41" s="68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94" t="s">
        <v>348</v>
      </c>
      <c r="C42" s="695"/>
      <c r="D42" s="695"/>
      <c r="E42" s="695"/>
      <c r="F42" s="695"/>
      <c r="G42" s="695"/>
      <c r="H42" s="695"/>
      <c r="I42" s="695"/>
      <c r="J42" s="695"/>
      <c r="K42" s="695"/>
      <c r="L42" s="695"/>
      <c r="M42" s="695"/>
      <c r="N42" s="695"/>
      <c r="O42" s="695"/>
      <c r="P42" s="695"/>
      <c r="Q42" s="696"/>
      <c r="R42" s="730">
        <v>7178955</v>
      </c>
      <c r="S42" s="731"/>
      <c r="T42" s="731"/>
      <c r="U42" s="731"/>
      <c r="V42" s="731"/>
      <c r="W42" s="731"/>
      <c r="X42" s="731"/>
      <c r="Y42" s="739"/>
      <c r="Z42" s="740">
        <v>100</v>
      </c>
      <c r="AA42" s="740"/>
      <c r="AB42" s="740"/>
      <c r="AC42" s="740"/>
      <c r="AD42" s="741">
        <v>3858704</v>
      </c>
      <c r="AE42" s="741"/>
      <c r="AF42" s="741"/>
      <c r="AG42" s="741"/>
      <c r="AH42" s="741"/>
      <c r="AI42" s="741"/>
      <c r="AJ42" s="741"/>
      <c r="AK42" s="741"/>
      <c r="AL42" s="742">
        <v>100</v>
      </c>
      <c r="AM42" s="717"/>
      <c r="AN42" s="717"/>
      <c r="AO42" s="743"/>
      <c r="AQ42" s="744" t="s">
        <v>349</v>
      </c>
      <c r="AR42" s="745"/>
      <c r="AS42" s="745"/>
      <c r="AT42" s="745"/>
      <c r="AU42" s="745"/>
      <c r="AV42" s="745"/>
      <c r="AW42" s="745"/>
      <c r="AX42" s="745"/>
      <c r="AY42" s="746"/>
      <c r="AZ42" s="730">
        <v>463478</v>
      </c>
      <c r="BA42" s="731"/>
      <c r="BB42" s="731"/>
      <c r="BC42" s="731"/>
      <c r="BD42" s="716"/>
      <c r="BE42" s="716"/>
      <c r="BF42" s="718"/>
      <c r="BG42" s="728"/>
      <c r="BH42" s="729"/>
      <c r="BI42" s="729"/>
      <c r="BJ42" s="729"/>
      <c r="BK42" s="729"/>
      <c r="BL42" s="237"/>
      <c r="BM42" s="671" t="s">
        <v>350</v>
      </c>
      <c r="BN42" s="671"/>
      <c r="BO42" s="671"/>
      <c r="BP42" s="671"/>
      <c r="BQ42" s="671"/>
      <c r="BR42" s="671"/>
      <c r="BS42" s="671"/>
      <c r="BT42" s="671"/>
      <c r="BU42" s="672"/>
      <c r="BV42" s="730">
        <v>350</v>
      </c>
      <c r="BW42" s="731"/>
      <c r="BX42" s="731"/>
      <c r="BY42" s="731"/>
      <c r="BZ42" s="731"/>
      <c r="CA42" s="731"/>
      <c r="CB42" s="738"/>
      <c r="CD42" s="642" t="s">
        <v>351</v>
      </c>
      <c r="CE42" s="643"/>
      <c r="CF42" s="643"/>
      <c r="CG42" s="643"/>
      <c r="CH42" s="643"/>
      <c r="CI42" s="643"/>
      <c r="CJ42" s="643"/>
      <c r="CK42" s="643"/>
      <c r="CL42" s="643"/>
      <c r="CM42" s="643"/>
      <c r="CN42" s="643"/>
      <c r="CO42" s="643"/>
      <c r="CP42" s="643"/>
      <c r="CQ42" s="644"/>
      <c r="CR42" s="645">
        <v>1101651</v>
      </c>
      <c r="CS42" s="646"/>
      <c r="CT42" s="646"/>
      <c r="CU42" s="646"/>
      <c r="CV42" s="646"/>
      <c r="CW42" s="646"/>
      <c r="CX42" s="646"/>
      <c r="CY42" s="647"/>
      <c r="CZ42" s="650">
        <v>16.2</v>
      </c>
      <c r="DA42" s="651"/>
      <c r="DB42" s="651"/>
      <c r="DC42" s="663"/>
      <c r="DD42" s="654">
        <v>190354</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352</v>
      </c>
      <c r="CE43" s="643"/>
      <c r="CF43" s="643"/>
      <c r="CG43" s="643"/>
      <c r="CH43" s="643"/>
      <c r="CI43" s="643"/>
      <c r="CJ43" s="643"/>
      <c r="CK43" s="643"/>
      <c r="CL43" s="643"/>
      <c r="CM43" s="643"/>
      <c r="CN43" s="643"/>
      <c r="CO43" s="643"/>
      <c r="CP43" s="643"/>
      <c r="CQ43" s="644"/>
      <c r="CR43" s="645">
        <v>21392</v>
      </c>
      <c r="CS43" s="682"/>
      <c r="CT43" s="682"/>
      <c r="CU43" s="682"/>
      <c r="CV43" s="682"/>
      <c r="CW43" s="682"/>
      <c r="CX43" s="682"/>
      <c r="CY43" s="683"/>
      <c r="CZ43" s="650">
        <v>0.3</v>
      </c>
      <c r="DA43" s="680"/>
      <c r="DB43" s="680"/>
      <c r="DC43" s="684"/>
      <c r="DD43" s="654">
        <v>21392</v>
      </c>
      <c r="DE43" s="682"/>
      <c r="DF43" s="682"/>
      <c r="DG43" s="682"/>
      <c r="DH43" s="682"/>
      <c r="DI43" s="682"/>
      <c r="DJ43" s="682"/>
      <c r="DK43" s="68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301</v>
      </c>
      <c r="CE44" s="758"/>
      <c r="CF44" s="642" t="s">
        <v>353</v>
      </c>
      <c r="CG44" s="643"/>
      <c r="CH44" s="643"/>
      <c r="CI44" s="643"/>
      <c r="CJ44" s="643"/>
      <c r="CK44" s="643"/>
      <c r="CL44" s="643"/>
      <c r="CM44" s="643"/>
      <c r="CN44" s="643"/>
      <c r="CO44" s="643"/>
      <c r="CP44" s="643"/>
      <c r="CQ44" s="644"/>
      <c r="CR44" s="645">
        <v>954751</v>
      </c>
      <c r="CS44" s="646"/>
      <c r="CT44" s="646"/>
      <c r="CU44" s="646"/>
      <c r="CV44" s="646"/>
      <c r="CW44" s="646"/>
      <c r="CX44" s="646"/>
      <c r="CY44" s="647"/>
      <c r="CZ44" s="650">
        <v>14</v>
      </c>
      <c r="DA44" s="651"/>
      <c r="DB44" s="651"/>
      <c r="DC44" s="663"/>
      <c r="DD44" s="654">
        <v>180991</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354</v>
      </c>
      <c r="CG45" s="643"/>
      <c r="CH45" s="643"/>
      <c r="CI45" s="643"/>
      <c r="CJ45" s="643"/>
      <c r="CK45" s="643"/>
      <c r="CL45" s="643"/>
      <c r="CM45" s="643"/>
      <c r="CN45" s="643"/>
      <c r="CO45" s="643"/>
      <c r="CP45" s="643"/>
      <c r="CQ45" s="644"/>
      <c r="CR45" s="645">
        <v>321587</v>
      </c>
      <c r="CS45" s="682"/>
      <c r="CT45" s="682"/>
      <c r="CU45" s="682"/>
      <c r="CV45" s="682"/>
      <c r="CW45" s="682"/>
      <c r="CX45" s="682"/>
      <c r="CY45" s="683"/>
      <c r="CZ45" s="650">
        <v>4.7</v>
      </c>
      <c r="DA45" s="680"/>
      <c r="DB45" s="680"/>
      <c r="DC45" s="684"/>
      <c r="DD45" s="654">
        <v>59132</v>
      </c>
      <c r="DE45" s="682"/>
      <c r="DF45" s="682"/>
      <c r="DG45" s="682"/>
      <c r="DH45" s="682"/>
      <c r="DI45" s="682"/>
      <c r="DJ45" s="682"/>
      <c r="DK45" s="68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355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356</v>
      </c>
      <c r="CG46" s="643"/>
      <c r="CH46" s="643"/>
      <c r="CI46" s="643"/>
      <c r="CJ46" s="643"/>
      <c r="CK46" s="643"/>
      <c r="CL46" s="643"/>
      <c r="CM46" s="643"/>
      <c r="CN46" s="643"/>
      <c r="CO46" s="643"/>
      <c r="CP46" s="643"/>
      <c r="CQ46" s="644"/>
      <c r="CR46" s="645">
        <v>542604</v>
      </c>
      <c r="CS46" s="646"/>
      <c r="CT46" s="646"/>
      <c r="CU46" s="646"/>
      <c r="CV46" s="646"/>
      <c r="CW46" s="646"/>
      <c r="CX46" s="646"/>
      <c r="CY46" s="647"/>
      <c r="CZ46" s="650">
        <v>8</v>
      </c>
      <c r="DA46" s="651"/>
      <c r="DB46" s="651"/>
      <c r="DC46" s="663"/>
      <c r="DD46" s="654">
        <v>109964</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357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358</v>
      </c>
      <c r="CG47" s="643"/>
      <c r="CH47" s="643"/>
      <c r="CI47" s="643"/>
      <c r="CJ47" s="643"/>
      <c r="CK47" s="643"/>
      <c r="CL47" s="643"/>
      <c r="CM47" s="643"/>
      <c r="CN47" s="643"/>
      <c r="CO47" s="643"/>
      <c r="CP47" s="643"/>
      <c r="CQ47" s="644"/>
      <c r="CR47" s="645">
        <v>146900</v>
      </c>
      <c r="CS47" s="682"/>
      <c r="CT47" s="682"/>
      <c r="CU47" s="682"/>
      <c r="CV47" s="682"/>
      <c r="CW47" s="682"/>
      <c r="CX47" s="682"/>
      <c r="CY47" s="683"/>
      <c r="CZ47" s="650">
        <v>2.2000000000000002</v>
      </c>
      <c r="DA47" s="680"/>
      <c r="DB47" s="680"/>
      <c r="DC47" s="684"/>
      <c r="DD47" s="654">
        <v>9363</v>
      </c>
      <c r="DE47" s="682"/>
      <c r="DF47" s="682"/>
      <c r="DG47" s="682"/>
      <c r="DH47" s="682"/>
      <c r="DI47" s="682"/>
      <c r="DJ47" s="682"/>
      <c r="DK47" s="683"/>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359</v>
      </c>
      <c r="CD48" s="761"/>
      <c r="CE48" s="762"/>
      <c r="CF48" s="642" t="s">
        <v>360</v>
      </c>
      <c r="CG48" s="643"/>
      <c r="CH48" s="643"/>
      <c r="CI48" s="643"/>
      <c r="CJ48" s="643"/>
      <c r="CK48" s="643"/>
      <c r="CL48" s="643"/>
      <c r="CM48" s="643"/>
      <c r="CN48" s="643"/>
      <c r="CO48" s="643"/>
      <c r="CP48" s="643"/>
      <c r="CQ48" s="644"/>
      <c r="CR48" s="645" t="s">
        <v>126</v>
      </c>
      <c r="CS48" s="646"/>
      <c r="CT48" s="646"/>
      <c r="CU48" s="646"/>
      <c r="CV48" s="646"/>
      <c r="CW48" s="646"/>
      <c r="CX48" s="646"/>
      <c r="CY48" s="647"/>
      <c r="CZ48" s="650" t="s">
        <v>225</v>
      </c>
      <c r="DA48" s="651"/>
      <c r="DB48" s="651"/>
      <c r="DC48" s="663"/>
      <c r="DD48" s="654" t="s">
        <v>126</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94" t="s">
        <v>361</v>
      </c>
      <c r="CE49" s="695"/>
      <c r="CF49" s="695"/>
      <c r="CG49" s="695"/>
      <c r="CH49" s="695"/>
      <c r="CI49" s="695"/>
      <c r="CJ49" s="695"/>
      <c r="CK49" s="695"/>
      <c r="CL49" s="695"/>
      <c r="CM49" s="695"/>
      <c r="CN49" s="695"/>
      <c r="CO49" s="695"/>
      <c r="CP49" s="695"/>
      <c r="CQ49" s="696"/>
      <c r="CR49" s="730">
        <v>6807019</v>
      </c>
      <c r="CS49" s="716"/>
      <c r="CT49" s="716"/>
      <c r="CU49" s="716"/>
      <c r="CV49" s="716"/>
      <c r="CW49" s="716"/>
      <c r="CX49" s="716"/>
      <c r="CY49" s="747"/>
      <c r="CZ49" s="742">
        <v>100</v>
      </c>
      <c r="DA49" s="748"/>
      <c r="DB49" s="748"/>
      <c r="DC49" s="749"/>
      <c r="DD49" s="750">
        <v>4252823</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IjhTw+S03ekY7UcSQBli9/oI3SHZgntZ06TA9ey5/4Gl3iiCt5TyO/zSXRl0k42MUXlerCTUMNI9Pp+YGUlc6g==" saltValue="YLbiWjx19rmkkz2N7id1N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election activeCell="BQ103" sqref="BQ103:DZ103"/>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363</v>
      </c>
      <c r="DK2" s="793"/>
      <c r="DL2" s="793"/>
      <c r="DM2" s="793"/>
      <c r="DN2" s="793"/>
      <c r="DO2" s="794"/>
      <c r="DP2" s="250"/>
      <c r="DQ2" s="792" t="s">
        <v>364</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365</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367</v>
      </c>
      <c r="B5" s="787"/>
      <c r="C5" s="787"/>
      <c r="D5" s="787"/>
      <c r="E5" s="787"/>
      <c r="F5" s="787"/>
      <c r="G5" s="787"/>
      <c r="H5" s="787"/>
      <c r="I5" s="787"/>
      <c r="J5" s="787"/>
      <c r="K5" s="787"/>
      <c r="L5" s="787"/>
      <c r="M5" s="787"/>
      <c r="N5" s="787"/>
      <c r="O5" s="787"/>
      <c r="P5" s="788"/>
      <c r="Q5" s="763" t="s">
        <v>368</v>
      </c>
      <c r="R5" s="764"/>
      <c r="S5" s="764"/>
      <c r="T5" s="764"/>
      <c r="U5" s="765"/>
      <c r="V5" s="763" t="s">
        <v>369</v>
      </c>
      <c r="W5" s="764"/>
      <c r="X5" s="764"/>
      <c r="Y5" s="764"/>
      <c r="Z5" s="765"/>
      <c r="AA5" s="763" t="s">
        <v>370</v>
      </c>
      <c r="AB5" s="764"/>
      <c r="AC5" s="764"/>
      <c r="AD5" s="764"/>
      <c r="AE5" s="764"/>
      <c r="AF5" s="796" t="s">
        <v>371</v>
      </c>
      <c r="AG5" s="764"/>
      <c r="AH5" s="764"/>
      <c r="AI5" s="764"/>
      <c r="AJ5" s="775"/>
      <c r="AK5" s="764" t="s">
        <v>372</v>
      </c>
      <c r="AL5" s="764"/>
      <c r="AM5" s="764"/>
      <c r="AN5" s="764"/>
      <c r="AO5" s="765"/>
      <c r="AP5" s="763" t="s">
        <v>373</v>
      </c>
      <c r="AQ5" s="764"/>
      <c r="AR5" s="764"/>
      <c r="AS5" s="764"/>
      <c r="AT5" s="765"/>
      <c r="AU5" s="763" t="s">
        <v>374</v>
      </c>
      <c r="AV5" s="764"/>
      <c r="AW5" s="764"/>
      <c r="AX5" s="764"/>
      <c r="AY5" s="775"/>
      <c r="AZ5" s="257"/>
      <c r="BA5" s="257"/>
      <c r="BB5" s="257"/>
      <c r="BC5" s="257"/>
      <c r="BD5" s="257"/>
      <c r="BE5" s="258"/>
      <c r="BF5" s="258"/>
      <c r="BG5" s="258"/>
      <c r="BH5" s="258"/>
      <c r="BI5" s="258"/>
      <c r="BJ5" s="258"/>
      <c r="BK5" s="258"/>
      <c r="BL5" s="258"/>
      <c r="BM5" s="258"/>
      <c r="BN5" s="258"/>
      <c r="BO5" s="258"/>
      <c r="BP5" s="258"/>
      <c r="BQ5" s="786" t="s">
        <v>375</v>
      </c>
      <c r="BR5" s="787"/>
      <c r="BS5" s="787"/>
      <c r="BT5" s="787"/>
      <c r="BU5" s="787"/>
      <c r="BV5" s="787"/>
      <c r="BW5" s="787"/>
      <c r="BX5" s="787"/>
      <c r="BY5" s="787"/>
      <c r="BZ5" s="787"/>
      <c r="CA5" s="787"/>
      <c r="CB5" s="787"/>
      <c r="CC5" s="787"/>
      <c r="CD5" s="787"/>
      <c r="CE5" s="787"/>
      <c r="CF5" s="787"/>
      <c r="CG5" s="788"/>
      <c r="CH5" s="763" t="s">
        <v>376</v>
      </c>
      <c r="CI5" s="764"/>
      <c r="CJ5" s="764"/>
      <c r="CK5" s="764"/>
      <c r="CL5" s="765"/>
      <c r="CM5" s="763" t="s">
        <v>377</v>
      </c>
      <c r="CN5" s="764"/>
      <c r="CO5" s="764"/>
      <c r="CP5" s="764"/>
      <c r="CQ5" s="765"/>
      <c r="CR5" s="763" t="s">
        <v>378</v>
      </c>
      <c r="CS5" s="764"/>
      <c r="CT5" s="764"/>
      <c r="CU5" s="764"/>
      <c r="CV5" s="765"/>
      <c r="CW5" s="763" t="s">
        <v>379</v>
      </c>
      <c r="CX5" s="764"/>
      <c r="CY5" s="764"/>
      <c r="CZ5" s="764"/>
      <c r="DA5" s="765"/>
      <c r="DB5" s="763" t="s">
        <v>380</v>
      </c>
      <c r="DC5" s="764"/>
      <c r="DD5" s="764"/>
      <c r="DE5" s="764"/>
      <c r="DF5" s="765"/>
      <c r="DG5" s="769" t="s">
        <v>381</v>
      </c>
      <c r="DH5" s="770"/>
      <c r="DI5" s="770"/>
      <c r="DJ5" s="770"/>
      <c r="DK5" s="771"/>
      <c r="DL5" s="769" t="s">
        <v>382</v>
      </c>
      <c r="DM5" s="770"/>
      <c r="DN5" s="770"/>
      <c r="DO5" s="770"/>
      <c r="DP5" s="771"/>
      <c r="DQ5" s="763" t="s">
        <v>383</v>
      </c>
      <c r="DR5" s="764"/>
      <c r="DS5" s="764"/>
      <c r="DT5" s="764"/>
      <c r="DU5" s="765"/>
      <c r="DV5" s="763" t="s">
        <v>374</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384</v>
      </c>
      <c r="C7" s="778"/>
      <c r="D7" s="778"/>
      <c r="E7" s="778"/>
      <c r="F7" s="778"/>
      <c r="G7" s="778"/>
      <c r="H7" s="778"/>
      <c r="I7" s="778"/>
      <c r="J7" s="778"/>
      <c r="K7" s="778"/>
      <c r="L7" s="778"/>
      <c r="M7" s="778"/>
      <c r="N7" s="778"/>
      <c r="O7" s="778"/>
      <c r="P7" s="779"/>
      <c r="Q7" s="780">
        <v>7179</v>
      </c>
      <c r="R7" s="781"/>
      <c r="S7" s="781"/>
      <c r="T7" s="781"/>
      <c r="U7" s="781"/>
      <c r="V7" s="781">
        <v>6807</v>
      </c>
      <c r="W7" s="781"/>
      <c r="X7" s="781"/>
      <c r="Y7" s="781"/>
      <c r="Z7" s="781"/>
      <c r="AA7" s="781">
        <v>372</v>
      </c>
      <c r="AB7" s="781"/>
      <c r="AC7" s="781"/>
      <c r="AD7" s="781"/>
      <c r="AE7" s="782"/>
      <c r="AF7" s="783">
        <v>329</v>
      </c>
      <c r="AG7" s="784"/>
      <c r="AH7" s="784"/>
      <c r="AI7" s="784"/>
      <c r="AJ7" s="785"/>
      <c r="AK7" s="820">
        <v>16</v>
      </c>
      <c r="AL7" s="821"/>
      <c r="AM7" s="821"/>
      <c r="AN7" s="821"/>
      <c r="AO7" s="821"/>
      <c r="AP7" s="821">
        <v>5438</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582</v>
      </c>
      <c r="BT7" s="825"/>
      <c r="BU7" s="825"/>
      <c r="BV7" s="825"/>
      <c r="BW7" s="825"/>
      <c r="BX7" s="825"/>
      <c r="BY7" s="825"/>
      <c r="BZ7" s="825"/>
      <c r="CA7" s="825"/>
      <c r="CB7" s="825"/>
      <c r="CC7" s="825"/>
      <c r="CD7" s="825"/>
      <c r="CE7" s="825"/>
      <c r="CF7" s="825"/>
      <c r="CG7" s="826"/>
      <c r="CH7" s="817">
        <v>-19</v>
      </c>
      <c r="CI7" s="818"/>
      <c r="CJ7" s="818"/>
      <c r="CK7" s="818"/>
      <c r="CL7" s="819"/>
      <c r="CM7" s="817">
        <v>200</v>
      </c>
      <c r="CN7" s="818"/>
      <c r="CO7" s="818"/>
      <c r="CP7" s="818"/>
      <c r="CQ7" s="819"/>
      <c r="CR7" s="817">
        <v>12</v>
      </c>
      <c r="CS7" s="818"/>
      <c r="CT7" s="818"/>
      <c r="CU7" s="818"/>
      <c r="CV7" s="819"/>
      <c r="CW7" s="817">
        <v>13</v>
      </c>
      <c r="CX7" s="818"/>
      <c r="CY7" s="818"/>
      <c r="CZ7" s="818"/>
      <c r="DA7" s="819"/>
      <c r="DB7" s="817" t="s">
        <v>591</v>
      </c>
      <c r="DC7" s="818"/>
      <c r="DD7" s="818"/>
      <c r="DE7" s="818"/>
      <c r="DF7" s="819"/>
      <c r="DG7" s="817" t="s">
        <v>591</v>
      </c>
      <c r="DH7" s="818"/>
      <c r="DI7" s="818"/>
      <c r="DJ7" s="818"/>
      <c r="DK7" s="819"/>
      <c r="DL7" s="817" t="s">
        <v>591</v>
      </c>
      <c r="DM7" s="818"/>
      <c r="DN7" s="818"/>
      <c r="DO7" s="818"/>
      <c r="DP7" s="819"/>
      <c r="DQ7" s="817">
        <v>13</v>
      </c>
      <c r="DR7" s="818"/>
      <c r="DS7" s="818"/>
      <c r="DT7" s="818"/>
      <c r="DU7" s="819"/>
      <c r="DV7" s="798"/>
      <c r="DW7" s="799"/>
      <c r="DX7" s="799"/>
      <c r="DY7" s="799"/>
      <c r="DZ7" s="800"/>
      <c r="EA7" s="255"/>
    </row>
    <row r="8" spans="1:131" s="256" customFormat="1" ht="26.25" customHeight="1" x14ac:dyDescent="0.15">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385</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386</v>
      </c>
      <c r="B23" s="836" t="s">
        <v>387</v>
      </c>
      <c r="C23" s="837"/>
      <c r="D23" s="837"/>
      <c r="E23" s="837"/>
      <c r="F23" s="837"/>
      <c r="G23" s="837"/>
      <c r="H23" s="837"/>
      <c r="I23" s="837"/>
      <c r="J23" s="837"/>
      <c r="K23" s="837"/>
      <c r="L23" s="837"/>
      <c r="M23" s="837"/>
      <c r="N23" s="837"/>
      <c r="O23" s="837"/>
      <c r="P23" s="838"/>
      <c r="Q23" s="839">
        <v>7179</v>
      </c>
      <c r="R23" s="840"/>
      <c r="S23" s="840"/>
      <c r="T23" s="840"/>
      <c r="U23" s="840"/>
      <c r="V23" s="840">
        <v>6807</v>
      </c>
      <c r="W23" s="840"/>
      <c r="X23" s="840"/>
      <c r="Y23" s="840"/>
      <c r="Z23" s="840"/>
      <c r="AA23" s="840">
        <v>372</v>
      </c>
      <c r="AB23" s="840"/>
      <c r="AC23" s="840"/>
      <c r="AD23" s="840"/>
      <c r="AE23" s="841"/>
      <c r="AF23" s="842">
        <v>329</v>
      </c>
      <c r="AG23" s="840"/>
      <c r="AH23" s="840"/>
      <c r="AI23" s="840"/>
      <c r="AJ23" s="843"/>
      <c r="AK23" s="844"/>
      <c r="AL23" s="845"/>
      <c r="AM23" s="845"/>
      <c r="AN23" s="845"/>
      <c r="AO23" s="845"/>
      <c r="AP23" s="840">
        <v>5438</v>
      </c>
      <c r="AQ23" s="840"/>
      <c r="AR23" s="840"/>
      <c r="AS23" s="840"/>
      <c r="AT23" s="840"/>
      <c r="AU23" s="846"/>
      <c r="AV23" s="846"/>
      <c r="AW23" s="846"/>
      <c r="AX23" s="846"/>
      <c r="AY23" s="847"/>
      <c r="AZ23" s="855" t="s">
        <v>388</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389</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390</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367</v>
      </c>
      <c r="B26" s="787"/>
      <c r="C26" s="787"/>
      <c r="D26" s="787"/>
      <c r="E26" s="787"/>
      <c r="F26" s="787"/>
      <c r="G26" s="787"/>
      <c r="H26" s="787"/>
      <c r="I26" s="787"/>
      <c r="J26" s="787"/>
      <c r="K26" s="787"/>
      <c r="L26" s="787"/>
      <c r="M26" s="787"/>
      <c r="N26" s="787"/>
      <c r="O26" s="787"/>
      <c r="P26" s="788"/>
      <c r="Q26" s="763" t="s">
        <v>391</v>
      </c>
      <c r="R26" s="764"/>
      <c r="S26" s="764"/>
      <c r="T26" s="764"/>
      <c r="U26" s="765"/>
      <c r="V26" s="763" t="s">
        <v>392</v>
      </c>
      <c r="W26" s="764"/>
      <c r="X26" s="764"/>
      <c r="Y26" s="764"/>
      <c r="Z26" s="765"/>
      <c r="AA26" s="763" t="s">
        <v>393</v>
      </c>
      <c r="AB26" s="764"/>
      <c r="AC26" s="764"/>
      <c r="AD26" s="764"/>
      <c r="AE26" s="764"/>
      <c r="AF26" s="858" t="s">
        <v>394</v>
      </c>
      <c r="AG26" s="859"/>
      <c r="AH26" s="859"/>
      <c r="AI26" s="859"/>
      <c r="AJ26" s="860"/>
      <c r="AK26" s="764" t="s">
        <v>395</v>
      </c>
      <c r="AL26" s="764"/>
      <c r="AM26" s="764"/>
      <c r="AN26" s="764"/>
      <c r="AO26" s="765"/>
      <c r="AP26" s="763" t="s">
        <v>396</v>
      </c>
      <c r="AQ26" s="764"/>
      <c r="AR26" s="764"/>
      <c r="AS26" s="764"/>
      <c r="AT26" s="765"/>
      <c r="AU26" s="763" t="s">
        <v>397</v>
      </c>
      <c r="AV26" s="764"/>
      <c r="AW26" s="764"/>
      <c r="AX26" s="764"/>
      <c r="AY26" s="765"/>
      <c r="AZ26" s="763" t="s">
        <v>398</v>
      </c>
      <c r="BA26" s="764"/>
      <c r="BB26" s="764"/>
      <c r="BC26" s="764"/>
      <c r="BD26" s="765"/>
      <c r="BE26" s="763" t="s">
        <v>374</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399</v>
      </c>
      <c r="C28" s="778"/>
      <c r="D28" s="778"/>
      <c r="E28" s="778"/>
      <c r="F28" s="778"/>
      <c r="G28" s="778"/>
      <c r="H28" s="778"/>
      <c r="I28" s="778"/>
      <c r="J28" s="778"/>
      <c r="K28" s="778"/>
      <c r="L28" s="778"/>
      <c r="M28" s="778"/>
      <c r="N28" s="778"/>
      <c r="O28" s="778"/>
      <c r="P28" s="779"/>
      <c r="Q28" s="868">
        <v>1524</v>
      </c>
      <c r="R28" s="869"/>
      <c r="S28" s="869"/>
      <c r="T28" s="869"/>
      <c r="U28" s="869"/>
      <c r="V28" s="869">
        <v>1431</v>
      </c>
      <c r="W28" s="869"/>
      <c r="X28" s="869"/>
      <c r="Y28" s="869"/>
      <c r="Z28" s="869"/>
      <c r="AA28" s="869">
        <v>93</v>
      </c>
      <c r="AB28" s="869"/>
      <c r="AC28" s="869"/>
      <c r="AD28" s="869"/>
      <c r="AE28" s="870"/>
      <c r="AF28" s="871">
        <v>93</v>
      </c>
      <c r="AG28" s="869"/>
      <c r="AH28" s="869"/>
      <c r="AI28" s="869"/>
      <c r="AJ28" s="872"/>
      <c r="AK28" s="873">
        <v>116</v>
      </c>
      <c r="AL28" s="864"/>
      <c r="AM28" s="864"/>
      <c r="AN28" s="864"/>
      <c r="AO28" s="864"/>
      <c r="AP28" s="864" t="s">
        <v>591</v>
      </c>
      <c r="AQ28" s="864"/>
      <c r="AR28" s="864"/>
      <c r="AS28" s="864"/>
      <c r="AT28" s="864"/>
      <c r="AU28" s="864" t="s">
        <v>596</v>
      </c>
      <c r="AV28" s="864"/>
      <c r="AW28" s="864"/>
      <c r="AX28" s="864"/>
      <c r="AY28" s="864"/>
      <c r="AZ28" s="865" t="s">
        <v>591</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400</v>
      </c>
      <c r="C29" s="802"/>
      <c r="D29" s="802"/>
      <c r="E29" s="802"/>
      <c r="F29" s="802"/>
      <c r="G29" s="802"/>
      <c r="H29" s="802"/>
      <c r="I29" s="802"/>
      <c r="J29" s="802"/>
      <c r="K29" s="802"/>
      <c r="L29" s="802"/>
      <c r="M29" s="802"/>
      <c r="N29" s="802"/>
      <c r="O29" s="802"/>
      <c r="P29" s="803"/>
      <c r="Q29" s="804">
        <v>10</v>
      </c>
      <c r="R29" s="805"/>
      <c r="S29" s="805"/>
      <c r="T29" s="805"/>
      <c r="U29" s="805"/>
      <c r="V29" s="805">
        <v>10</v>
      </c>
      <c r="W29" s="805"/>
      <c r="X29" s="805"/>
      <c r="Y29" s="805"/>
      <c r="Z29" s="805"/>
      <c r="AA29" s="805" t="s">
        <v>591</v>
      </c>
      <c r="AB29" s="805"/>
      <c r="AC29" s="805"/>
      <c r="AD29" s="805"/>
      <c r="AE29" s="806"/>
      <c r="AF29" s="807" t="s">
        <v>401</v>
      </c>
      <c r="AG29" s="808"/>
      <c r="AH29" s="808"/>
      <c r="AI29" s="808"/>
      <c r="AJ29" s="809"/>
      <c r="AK29" s="876">
        <v>8</v>
      </c>
      <c r="AL29" s="877"/>
      <c r="AM29" s="877"/>
      <c r="AN29" s="877"/>
      <c r="AO29" s="877"/>
      <c r="AP29" s="877" t="s">
        <v>599</v>
      </c>
      <c r="AQ29" s="877"/>
      <c r="AR29" s="877"/>
      <c r="AS29" s="877"/>
      <c r="AT29" s="877"/>
      <c r="AU29" s="877" t="s">
        <v>591</v>
      </c>
      <c r="AV29" s="877"/>
      <c r="AW29" s="877"/>
      <c r="AX29" s="877"/>
      <c r="AY29" s="877"/>
      <c r="AZ29" s="878" t="s">
        <v>591</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402</v>
      </c>
      <c r="C30" s="802"/>
      <c r="D30" s="802"/>
      <c r="E30" s="802"/>
      <c r="F30" s="802"/>
      <c r="G30" s="802"/>
      <c r="H30" s="802"/>
      <c r="I30" s="802"/>
      <c r="J30" s="802"/>
      <c r="K30" s="802"/>
      <c r="L30" s="802"/>
      <c r="M30" s="802"/>
      <c r="N30" s="802"/>
      <c r="O30" s="802"/>
      <c r="P30" s="803"/>
      <c r="Q30" s="804">
        <v>1656</v>
      </c>
      <c r="R30" s="805"/>
      <c r="S30" s="805"/>
      <c r="T30" s="805"/>
      <c r="U30" s="805"/>
      <c r="V30" s="805">
        <v>1553</v>
      </c>
      <c r="W30" s="805"/>
      <c r="X30" s="805"/>
      <c r="Y30" s="805"/>
      <c r="Z30" s="805"/>
      <c r="AA30" s="805">
        <v>103</v>
      </c>
      <c r="AB30" s="805"/>
      <c r="AC30" s="805"/>
      <c r="AD30" s="805"/>
      <c r="AE30" s="806"/>
      <c r="AF30" s="807">
        <v>103</v>
      </c>
      <c r="AG30" s="808"/>
      <c r="AH30" s="808"/>
      <c r="AI30" s="808"/>
      <c r="AJ30" s="809"/>
      <c r="AK30" s="876">
        <v>259</v>
      </c>
      <c r="AL30" s="877"/>
      <c r="AM30" s="877"/>
      <c r="AN30" s="877"/>
      <c r="AO30" s="877"/>
      <c r="AP30" s="877" t="s">
        <v>591</v>
      </c>
      <c r="AQ30" s="877"/>
      <c r="AR30" s="877"/>
      <c r="AS30" s="877"/>
      <c r="AT30" s="877"/>
      <c r="AU30" s="877" t="s">
        <v>597</v>
      </c>
      <c r="AV30" s="877"/>
      <c r="AW30" s="877"/>
      <c r="AX30" s="877"/>
      <c r="AY30" s="877"/>
      <c r="AZ30" s="878" t="s">
        <v>592</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403</v>
      </c>
      <c r="C31" s="802"/>
      <c r="D31" s="802"/>
      <c r="E31" s="802"/>
      <c r="F31" s="802"/>
      <c r="G31" s="802"/>
      <c r="H31" s="802"/>
      <c r="I31" s="802"/>
      <c r="J31" s="802"/>
      <c r="K31" s="802"/>
      <c r="L31" s="802"/>
      <c r="M31" s="802"/>
      <c r="N31" s="802"/>
      <c r="O31" s="802"/>
      <c r="P31" s="803"/>
      <c r="Q31" s="804">
        <v>145</v>
      </c>
      <c r="R31" s="805"/>
      <c r="S31" s="805"/>
      <c r="T31" s="805"/>
      <c r="U31" s="805"/>
      <c r="V31" s="805">
        <v>145</v>
      </c>
      <c r="W31" s="805"/>
      <c r="X31" s="805"/>
      <c r="Y31" s="805"/>
      <c r="Z31" s="805"/>
      <c r="AA31" s="805">
        <v>0</v>
      </c>
      <c r="AB31" s="805"/>
      <c r="AC31" s="805"/>
      <c r="AD31" s="805"/>
      <c r="AE31" s="806"/>
      <c r="AF31" s="807">
        <v>0</v>
      </c>
      <c r="AG31" s="808"/>
      <c r="AH31" s="808"/>
      <c r="AI31" s="808"/>
      <c r="AJ31" s="809"/>
      <c r="AK31" s="876">
        <v>50</v>
      </c>
      <c r="AL31" s="877"/>
      <c r="AM31" s="877"/>
      <c r="AN31" s="877"/>
      <c r="AO31" s="877"/>
      <c r="AP31" s="877" t="s">
        <v>600</v>
      </c>
      <c r="AQ31" s="877"/>
      <c r="AR31" s="877"/>
      <c r="AS31" s="877"/>
      <c r="AT31" s="877"/>
      <c r="AU31" s="877" t="s">
        <v>593</v>
      </c>
      <c r="AV31" s="877"/>
      <c r="AW31" s="877"/>
      <c r="AX31" s="877"/>
      <c r="AY31" s="877"/>
      <c r="AZ31" s="878" t="s">
        <v>591</v>
      </c>
      <c r="BA31" s="878"/>
      <c r="BB31" s="878"/>
      <c r="BC31" s="878"/>
      <c r="BD31" s="878"/>
      <c r="BE31" s="874"/>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404</v>
      </c>
      <c r="C32" s="802"/>
      <c r="D32" s="802"/>
      <c r="E32" s="802"/>
      <c r="F32" s="802"/>
      <c r="G32" s="802"/>
      <c r="H32" s="802"/>
      <c r="I32" s="802"/>
      <c r="J32" s="802"/>
      <c r="K32" s="802"/>
      <c r="L32" s="802"/>
      <c r="M32" s="802"/>
      <c r="N32" s="802"/>
      <c r="O32" s="802"/>
      <c r="P32" s="803"/>
      <c r="Q32" s="804">
        <v>165</v>
      </c>
      <c r="R32" s="805"/>
      <c r="S32" s="805"/>
      <c r="T32" s="805"/>
      <c r="U32" s="805"/>
      <c r="V32" s="805">
        <v>154</v>
      </c>
      <c r="W32" s="805"/>
      <c r="X32" s="805"/>
      <c r="Y32" s="805"/>
      <c r="Z32" s="805"/>
      <c r="AA32" s="805">
        <v>11</v>
      </c>
      <c r="AB32" s="805"/>
      <c r="AC32" s="805"/>
      <c r="AD32" s="805"/>
      <c r="AE32" s="806"/>
      <c r="AF32" s="807">
        <v>228</v>
      </c>
      <c r="AG32" s="808"/>
      <c r="AH32" s="808"/>
      <c r="AI32" s="808"/>
      <c r="AJ32" s="809"/>
      <c r="AK32" s="876" t="s">
        <v>593</v>
      </c>
      <c r="AL32" s="877"/>
      <c r="AM32" s="877"/>
      <c r="AN32" s="877"/>
      <c r="AO32" s="877"/>
      <c r="AP32" s="877">
        <v>279</v>
      </c>
      <c r="AQ32" s="877"/>
      <c r="AR32" s="877"/>
      <c r="AS32" s="877"/>
      <c r="AT32" s="877"/>
      <c r="AU32" s="877" t="s">
        <v>598</v>
      </c>
      <c r="AV32" s="877"/>
      <c r="AW32" s="877"/>
      <c r="AX32" s="877"/>
      <c r="AY32" s="877"/>
      <c r="AZ32" s="878" t="s">
        <v>591</v>
      </c>
      <c r="BA32" s="878"/>
      <c r="BB32" s="878"/>
      <c r="BC32" s="878"/>
      <c r="BD32" s="878"/>
      <c r="BE32" s="874" t="s">
        <v>405</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406</v>
      </c>
      <c r="C33" s="802"/>
      <c r="D33" s="802"/>
      <c r="E33" s="802"/>
      <c r="F33" s="802"/>
      <c r="G33" s="802"/>
      <c r="H33" s="802"/>
      <c r="I33" s="802"/>
      <c r="J33" s="802"/>
      <c r="K33" s="802"/>
      <c r="L33" s="802"/>
      <c r="M33" s="802"/>
      <c r="N33" s="802"/>
      <c r="O33" s="802"/>
      <c r="P33" s="803"/>
      <c r="Q33" s="804">
        <v>303</v>
      </c>
      <c r="R33" s="805"/>
      <c r="S33" s="805"/>
      <c r="T33" s="805"/>
      <c r="U33" s="805"/>
      <c r="V33" s="805">
        <v>289</v>
      </c>
      <c r="W33" s="805"/>
      <c r="X33" s="805"/>
      <c r="Y33" s="805"/>
      <c r="Z33" s="805"/>
      <c r="AA33" s="805">
        <v>14</v>
      </c>
      <c r="AB33" s="805"/>
      <c r="AC33" s="805"/>
      <c r="AD33" s="805"/>
      <c r="AE33" s="806"/>
      <c r="AF33" s="807">
        <v>14</v>
      </c>
      <c r="AG33" s="808"/>
      <c r="AH33" s="808"/>
      <c r="AI33" s="808"/>
      <c r="AJ33" s="809"/>
      <c r="AK33" s="876">
        <v>161</v>
      </c>
      <c r="AL33" s="877"/>
      <c r="AM33" s="877"/>
      <c r="AN33" s="877"/>
      <c r="AO33" s="877"/>
      <c r="AP33" s="877">
        <v>1587</v>
      </c>
      <c r="AQ33" s="877"/>
      <c r="AR33" s="877"/>
      <c r="AS33" s="877"/>
      <c r="AT33" s="877"/>
      <c r="AU33" s="877">
        <v>1533</v>
      </c>
      <c r="AV33" s="877"/>
      <c r="AW33" s="877"/>
      <c r="AX33" s="877"/>
      <c r="AY33" s="877"/>
      <c r="AZ33" s="878" t="s">
        <v>595</v>
      </c>
      <c r="BA33" s="878"/>
      <c r="BB33" s="878"/>
      <c r="BC33" s="878"/>
      <c r="BD33" s="878"/>
      <c r="BE33" s="874" t="s">
        <v>407</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408</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386</v>
      </c>
      <c r="B63" s="836" t="s">
        <v>409</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438</v>
      </c>
      <c r="AG63" s="888"/>
      <c r="AH63" s="888"/>
      <c r="AI63" s="888"/>
      <c r="AJ63" s="889"/>
      <c r="AK63" s="890"/>
      <c r="AL63" s="885"/>
      <c r="AM63" s="885"/>
      <c r="AN63" s="885"/>
      <c r="AO63" s="885"/>
      <c r="AP63" s="888">
        <v>1866</v>
      </c>
      <c r="AQ63" s="888"/>
      <c r="AR63" s="888"/>
      <c r="AS63" s="888"/>
      <c r="AT63" s="888"/>
      <c r="AU63" s="888">
        <v>1533</v>
      </c>
      <c r="AV63" s="888"/>
      <c r="AW63" s="888"/>
      <c r="AX63" s="888"/>
      <c r="AY63" s="888"/>
      <c r="AZ63" s="892"/>
      <c r="BA63" s="892"/>
      <c r="BB63" s="892"/>
      <c r="BC63" s="892"/>
      <c r="BD63" s="892"/>
      <c r="BE63" s="893"/>
      <c r="BF63" s="893"/>
      <c r="BG63" s="893"/>
      <c r="BH63" s="893"/>
      <c r="BI63" s="894"/>
      <c r="BJ63" s="895" t="s">
        <v>410</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412</v>
      </c>
      <c r="B66" s="787"/>
      <c r="C66" s="787"/>
      <c r="D66" s="787"/>
      <c r="E66" s="787"/>
      <c r="F66" s="787"/>
      <c r="G66" s="787"/>
      <c r="H66" s="787"/>
      <c r="I66" s="787"/>
      <c r="J66" s="787"/>
      <c r="K66" s="787"/>
      <c r="L66" s="787"/>
      <c r="M66" s="787"/>
      <c r="N66" s="787"/>
      <c r="O66" s="787"/>
      <c r="P66" s="788"/>
      <c r="Q66" s="763" t="s">
        <v>413</v>
      </c>
      <c r="R66" s="764"/>
      <c r="S66" s="764"/>
      <c r="T66" s="764"/>
      <c r="U66" s="765"/>
      <c r="V66" s="763" t="s">
        <v>392</v>
      </c>
      <c r="W66" s="764"/>
      <c r="X66" s="764"/>
      <c r="Y66" s="764"/>
      <c r="Z66" s="765"/>
      <c r="AA66" s="763" t="s">
        <v>414</v>
      </c>
      <c r="AB66" s="764"/>
      <c r="AC66" s="764"/>
      <c r="AD66" s="764"/>
      <c r="AE66" s="765"/>
      <c r="AF66" s="898" t="s">
        <v>415</v>
      </c>
      <c r="AG66" s="859"/>
      <c r="AH66" s="859"/>
      <c r="AI66" s="859"/>
      <c r="AJ66" s="899"/>
      <c r="AK66" s="763" t="s">
        <v>416</v>
      </c>
      <c r="AL66" s="787"/>
      <c r="AM66" s="787"/>
      <c r="AN66" s="787"/>
      <c r="AO66" s="788"/>
      <c r="AP66" s="763" t="s">
        <v>417</v>
      </c>
      <c r="AQ66" s="764"/>
      <c r="AR66" s="764"/>
      <c r="AS66" s="764"/>
      <c r="AT66" s="765"/>
      <c r="AU66" s="763" t="s">
        <v>418</v>
      </c>
      <c r="AV66" s="764"/>
      <c r="AW66" s="764"/>
      <c r="AX66" s="764"/>
      <c r="AY66" s="765"/>
      <c r="AZ66" s="763" t="s">
        <v>374</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583</v>
      </c>
      <c r="C68" s="916"/>
      <c r="D68" s="916"/>
      <c r="E68" s="916"/>
      <c r="F68" s="916"/>
      <c r="G68" s="916"/>
      <c r="H68" s="916"/>
      <c r="I68" s="916"/>
      <c r="J68" s="916"/>
      <c r="K68" s="916"/>
      <c r="L68" s="916"/>
      <c r="M68" s="916"/>
      <c r="N68" s="916"/>
      <c r="O68" s="916"/>
      <c r="P68" s="917"/>
      <c r="Q68" s="918">
        <v>1843</v>
      </c>
      <c r="R68" s="912"/>
      <c r="S68" s="912"/>
      <c r="T68" s="912"/>
      <c r="U68" s="912"/>
      <c r="V68" s="912">
        <v>1670</v>
      </c>
      <c r="W68" s="912"/>
      <c r="X68" s="912"/>
      <c r="Y68" s="912"/>
      <c r="Z68" s="912"/>
      <c r="AA68" s="912">
        <v>173</v>
      </c>
      <c r="AB68" s="912"/>
      <c r="AC68" s="912"/>
      <c r="AD68" s="912"/>
      <c r="AE68" s="912"/>
      <c r="AF68" s="912">
        <v>173</v>
      </c>
      <c r="AG68" s="912"/>
      <c r="AH68" s="912"/>
      <c r="AI68" s="912"/>
      <c r="AJ68" s="912"/>
      <c r="AK68" s="912" t="s">
        <v>609</v>
      </c>
      <c r="AL68" s="912"/>
      <c r="AM68" s="912"/>
      <c r="AN68" s="912"/>
      <c r="AO68" s="912"/>
      <c r="AP68" s="912">
        <v>409</v>
      </c>
      <c r="AQ68" s="912"/>
      <c r="AR68" s="912"/>
      <c r="AS68" s="912"/>
      <c r="AT68" s="912"/>
      <c r="AU68" s="912">
        <v>60</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584</v>
      </c>
      <c r="C69" s="920"/>
      <c r="D69" s="920"/>
      <c r="E69" s="920"/>
      <c r="F69" s="920"/>
      <c r="G69" s="920"/>
      <c r="H69" s="920"/>
      <c r="I69" s="920"/>
      <c r="J69" s="920"/>
      <c r="K69" s="920"/>
      <c r="L69" s="920"/>
      <c r="M69" s="920"/>
      <c r="N69" s="920"/>
      <c r="O69" s="920"/>
      <c r="P69" s="921"/>
      <c r="Q69" s="922">
        <v>19</v>
      </c>
      <c r="R69" s="877"/>
      <c r="S69" s="877"/>
      <c r="T69" s="877"/>
      <c r="U69" s="877"/>
      <c r="V69" s="877">
        <v>19</v>
      </c>
      <c r="W69" s="877"/>
      <c r="X69" s="877"/>
      <c r="Y69" s="877"/>
      <c r="Z69" s="877"/>
      <c r="AA69" s="877">
        <v>0</v>
      </c>
      <c r="AB69" s="877"/>
      <c r="AC69" s="877"/>
      <c r="AD69" s="877"/>
      <c r="AE69" s="877"/>
      <c r="AF69" s="877">
        <v>0</v>
      </c>
      <c r="AG69" s="877"/>
      <c r="AH69" s="877"/>
      <c r="AI69" s="877"/>
      <c r="AJ69" s="877"/>
      <c r="AK69" s="877">
        <v>17</v>
      </c>
      <c r="AL69" s="877"/>
      <c r="AM69" s="877"/>
      <c r="AN69" s="877"/>
      <c r="AO69" s="877"/>
      <c r="AP69" s="877" t="s">
        <v>611</v>
      </c>
      <c r="AQ69" s="877"/>
      <c r="AR69" s="877"/>
      <c r="AS69" s="877"/>
      <c r="AT69" s="877"/>
      <c r="AU69" s="877" t="s">
        <v>591</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585</v>
      </c>
      <c r="C70" s="920"/>
      <c r="D70" s="920"/>
      <c r="E70" s="920"/>
      <c r="F70" s="920"/>
      <c r="G70" s="920"/>
      <c r="H70" s="920"/>
      <c r="I70" s="920"/>
      <c r="J70" s="920"/>
      <c r="K70" s="920"/>
      <c r="L70" s="920"/>
      <c r="M70" s="920"/>
      <c r="N70" s="920"/>
      <c r="O70" s="920"/>
      <c r="P70" s="921"/>
      <c r="Q70" s="922">
        <v>555</v>
      </c>
      <c r="R70" s="877"/>
      <c r="S70" s="877"/>
      <c r="T70" s="877"/>
      <c r="U70" s="877"/>
      <c r="V70" s="877">
        <v>399</v>
      </c>
      <c r="W70" s="877"/>
      <c r="X70" s="877"/>
      <c r="Y70" s="877"/>
      <c r="Z70" s="877"/>
      <c r="AA70" s="877">
        <v>156</v>
      </c>
      <c r="AB70" s="877"/>
      <c r="AC70" s="877"/>
      <c r="AD70" s="877"/>
      <c r="AE70" s="877"/>
      <c r="AF70" s="877">
        <v>156</v>
      </c>
      <c r="AG70" s="877"/>
      <c r="AH70" s="877"/>
      <c r="AI70" s="877"/>
      <c r="AJ70" s="877"/>
      <c r="AK70" s="877" t="s">
        <v>609</v>
      </c>
      <c r="AL70" s="877"/>
      <c r="AM70" s="877"/>
      <c r="AN70" s="877"/>
      <c r="AO70" s="877"/>
      <c r="AP70" s="877" t="s">
        <v>612</v>
      </c>
      <c r="AQ70" s="877"/>
      <c r="AR70" s="877"/>
      <c r="AS70" s="877"/>
      <c r="AT70" s="877"/>
      <c r="AU70" s="877" t="s">
        <v>592</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586</v>
      </c>
      <c r="C71" s="920"/>
      <c r="D71" s="920"/>
      <c r="E71" s="920"/>
      <c r="F71" s="920"/>
      <c r="G71" s="920"/>
      <c r="H71" s="920"/>
      <c r="I71" s="920"/>
      <c r="J71" s="920"/>
      <c r="K71" s="920"/>
      <c r="L71" s="920"/>
      <c r="M71" s="920"/>
      <c r="N71" s="920"/>
      <c r="O71" s="920"/>
      <c r="P71" s="921"/>
      <c r="Q71" s="922">
        <v>9132</v>
      </c>
      <c r="R71" s="877"/>
      <c r="S71" s="877"/>
      <c r="T71" s="877"/>
      <c r="U71" s="877"/>
      <c r="V71" s="877">
        <v>7684</v>
      </c>
      <c r="W71" s="877"/>
      <c r="X71" s="877"/>
      <c r="Y71" s="877"/>
      <c r="Z71" s="877"/>
      <c r="AA71" s="877">
        <v>1448</v>
      </c>
      <c r="AB71" s="877"/>
      <c r="AC71" s="877"/>
      <c r="AD71" s="877"/>
      <c r="AE71" s="877"/>
      <c r="AF71" s="877">
        <v>1448</v>
      </c>
      <c r="AG71" s="877"/>
      <c r="AH71" s="877"/>
      <c r="AI71" s="877"/>
      <c r="AJ71" s="877"/>
      <c r="AK71" s="877">
        <v>725</v>
      </c>
      <c r="AL71" s="877"/>
      <c r="AM71" s="877"/>
      <c r="AN71" s="877"/>
      <c r="AO71" s="877"/>
      <c r="AP71" s="877" t="s">
        <v>606</v>
      </c>
      <c r="AQ71" s="877"/>
      <c r="AR71" s="877"/>
      <c r="AS71" s="877"/>
      <c r="AT71" s="877"/>
      <c r="AU71" s="877" t="s">
        <v>593</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587</v>
      </c>
      <c r="C72" s="920"/>
      <c r="D72" s="920"/>
      <c r="E72" s="920"/>
      <c r="F72" s="920"/>
      <c r="G72" s="920"/>
      <c r="H72" s="920"/>
      <c r="I72" s="920"/>
      <c r="J72" s="920"/>
      <c r="K72" s="920"/>
      <c r="L72" s="920"/>
      <c r="M72" s="920"/>
      <c r="N72" s="920"/>
      <c r="O72" s="920"/>
      <c r="P72" s="921"/>
      <c r="Q72" s="922">
        <v>4168</v>
      </c>
      <c r="R72" s="877"/>
      <c r="S72" s="877"/>
      <c r="T72" s="877"/>
      <c r="U72" s="877"/>
      <c r="V72" s="877">
        <v>4338</v>
      </c>
      <c r="W72" s="877"/>
      <c r="X72" s="877"/>
      <c r="Y72" s="877"/>
      <c r="Z72" s="877"/>
      <c r="AA72" s="877">
        <v>-170</v>
      </c>
      <c r="AB72" s="877"/>
      <c r="AC72" s="877"/>
      <c r="AD72" s="877"/>
      <c r="AE72" s="877"/>
      <c r="AF72" s="877">
        <v>2169</v>
      </c>
      <c r="AG72" s="877"/>
      <c r="AH72" s="877"/>
      <c r="AI72" s="877"/>
      <c r="AJ72" s="877"/>
      <c r="AK72" s="877" t="s">
        <v>607</v>
      </c>
      <c r="AL72" s="877"/>
      <c r="AM72" s="877"/>
      <c r="AN72" s="877"/>
      <c r="AO72" s="877"/>
      <c r="AP72" s="877">
        <v>1535</v>
      </c>
      <c r="AQ72" s="877"/>
      <c r="AR72" s="877"/>
      <c r="AS72" s="877"/>
      <c r="AT72" s="877"/>
      <c r="AU72" s="877">
        <v>898</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588</v>
      </c>
      <c r="C73" s="920"/>
      <c r="D73" s="920"/>
      <c r="E73" s="920"/>
      <c r="F73" s="920"/>
      <c r="G73" s="920"/>
      <c r="H73" s="920"/>
      <c r="I73" s="920"/>
      <c r="J73" s="920"/>
      <c r="K73" s="920"/>
      <c r="L73" s="920"/>
      <c r="M73" s="920"/>
      <c r="N73" s="920"/>
      <c r="O73" s="920"/>
      <c r="P73" s="921"/>
      <c r="Q73" s="922">
        <v>1355</v>
      </c>
      <c r="R73" s="877"/>
      <c r="S73" s="877"/>
      <c r="T73" s="877"/>
      <c r="U73" s="877"/>
      <c r="V73" s="877">
        <v>1327</v>
      </c>
      <c r="W73" s="877"/>
      <c r="X73" s="877"/>
      <c r="Y73" s="877"/>
      <c r="Z73" s="877"/>
      <c r="AA73" s="877">
        <v>28</v>
      </c>
      <c r="AB73" s="877"/>
      <c r="AC73" s="877"/>
      <c r="AD73" s="877"/>
      <c r="AE73" s="877"/>
      <c r="AF73" s="877">
        <v>13</v>
      </c>
      <c r="AG73" s="877"/>
      <c r="AH73" s="877"/>
      <c r="AI73" s="877"/>
      <c r="AJ73" s="877"/>
      <c r="AK73" s="877" t="s">
        <v>608</v>
      </c>
      <c r="AL73" s="877"/>
      <c r="AM73" s="877"/>
      <c r="AN73" s="877"/>
      <c r="AO73" s="877"/>
      <c r="AP73" s="877">
        <v>1285</v>
      </c>
      <c r="AQ73" s="877"/>
      <c r="AR73" s="877"/>
      <c r="AS73" s="877"/>
      <c r="AT73" s="877"/>
      <c r="AU73" s="877">
        <v>356</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t="s">
        <v>589</v>
      </c>
      <c r="C74" s="920"/>
      <c r="D74" s="920"/>
      <c r="E74" s="920"/>
      <c r="F74" s="920"/>
      <c r="G74" s="920"/>
      <c r="H74" s="920"/>
      <c r="I74" s="920"/>
      <c r="J74" s="920"/>
      <c r="K74" s="920"/>
      <c r="L74" s="920"/>
      <c r="M74" s="920"/>
      <c r="N74" s="920"/>
      <c r="O74" s="920"/>
      <c r="P74" s="921"/>
      <c r="Q74" s="922">
        <v>308</v>
      </c>
      <c r="R74" s="877"/>
      <c r="S74" s="877"/>
      <c r="T74" s="877"/>
      <c r="U74" s="877"/>
      <c r="V74" s="877">
        <v>254</v>
      </c>
      <c r="W74" s="877"/>
      <c r="X74" s="877"/>
      <c r="Y74" s="877"/>
      <c r="Z74" s="877"/>
      <c r="AA74" s="877">
        <v>54</v>
      </c>
      <c r="AB74" s="877"/>
      <c r="AC74" s="877"/>
      <c r="AD74" s="877"/>
      <c r="AE74" s="877"/>
      <c r="AF74" s="877">
        <v>54</v>
      </c>
      <c r="AG74" s="877"/>
      <c r="AH74" s="877"/>
      <c r="AI74" s="877"/>
      <c r="AJ74" s="877"/>
      <c r="AK74" s="877" t="s">
        <v>609</v>
      </c>
      <c r="AL74" s="877"/>
      <c r="AM74" s="877"/>
      <c r="AN74" s="877"/>
      <c r="AO74" s="877"/>
      <c r="AP74" s="877" t="s">
        <v>609</v>
      </c>
      <c r="AQ74" s="877"/>
      <c r="AR74" s="877"/>
      <c r="AS74" s="877"/>
      <c r="AT74" s="877"/>
      <c r="AU74" s="877" t="s">
        <v>594</v>
      </c>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t="s">
        <v>590</v>
      </c>
      <c r="C75" s="920"/>
      <c r="D75" s="920"/>
      <c r="E75" s="920"/>
      <c r="F75" s="920"/>
      <c r="G75" s="920"/>
      <c r="H75" s="920"/>
      <c r="I75" s="920"/>
      <c r="J75" s="920"/>
      <c r="K75" s="920"/>
      <c r="L75" s="920"/>
      <c r="M75" s="920"/>
      <c r="N75" s="920"/>
      <c r="O75" s="920"/>
      <c r="P75" s="921"/>
      <c r="Q75" s="925">
        <v>296028</v>
      </c>
      <c r="R75" s="926"/>
      <c r="S75" s="926"/>
      <c r="T75" s="926"/>
      <c r="U75" s="876"/>
      <c r="V75" s="927">
        <v>287668</v>
      </c>
      <c r="W75" s="926"/>
      <c r="X75" s="926"/>
      <c r="Y75" s="926"/>
      <c r="Z75" s="876"/>
      <c r="AA75" s="927">
        <v>8361</v>
      </c>
      <c r="AB75" s="926"/>
      <c r="AC75" s="926"/>
      <c r="AD75" s="926"/>
      <c r="AE75" s="876"/>
      <c r="AF75" s="927">
        <v>8361</v>
      </c>
      <c r="AG75" s="926"/>
      <c r="AH75" s="926"/>
      <c r="AI75" s="926"/>
      <c r="AJ75" s="876"/>
      <c r="AK75" s="927" t="s">
        <v>610</v>
      </c>
      <c r="AL75" s="926"/>
      <c r="AM75" s="926"/>
      <c r="AN75" s="926"/>
      <c r="AO75" s="876"/>
      <c r="AP75" s="927" t="s">
        <v>609</v>
      </c>
      <c r="AQ75" s="926"/>
      <c r="AR75" s="926"/>
      <c r="AS75" s="926"/>
      <c r="AT75" s="876"/>
      <c r="AU75" s="927" t="s">
        <v>593</v>
      </c>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386</v>
      </c>
      <c r="B88" s="836" t="s">
        <v>419</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12374</v>
      </c>
      <c r="AG88" s="888"/>
      <c r="AH88" s="888"/>
      <c r="AI88" s="888"/>
      <c r="AJ88" s="888"/>
      <c r="AK88" s="885"/>
      <c r="AL88" s="885"/>
      <c r="AM88" s="885"/>
      <c r="AN88" s="885"/>
      <c r="AO88" s="885"/>
      <c r="AP88" s="888">
        <v>3229</v>
      </c>
      <c r="AQ88" s="888"/>
      <c r="AR88" s="888"/>
      <c r="AS88" s="888"/>
      <c r="AT88" s="888"/>
      <c r="AU88" s="888">
        <v>1314</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386</v>
      </c>
      <c r="BR102" s="836" t="s">
        <v>420</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12</v>
      </c>
      <c r="CS102" s="896"/>
      <c r="CT102" s="896"/>
      <c r="CU102" s="896"/>
      <c r="CV102" s="939"/>
      <c r="CW102" s="938">
        <v>13</v>
      </c>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v>13</v>
      </c>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421</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422</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425</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426</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427</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428</v>
      </c>
      <c r="AB109" s="941"/>
      <c r="AC109" s="941"/>
      <c r="AD109" s="941"/>
      <c r="AE109" s="942"/>
      <c r="AF109" s="940" t="s">
        <v>304</v>
      </c>
      <c r="AG109" s="941"/>
      <c r="AH109" s="941"/>
      <c r="AI109" s="941"/>
      <c r="AJ109" s="942"/>
      <c r="AK109" s="940" t="s">
        <v>303</v>
      </c>
      <c r="AL109" s="941"/>
      <c r="AM109" s="941"/>
      <c r="AN109" s="941"/>
      <c r="AO109" s="942"/>
      <c r="AP109" s="940" t="s">
        <v>429</v>
      </c>
      <c r="AQ109" s="941"/>
      <c r="AR109" s="941"/>
      <c r="AS109" s="941"/>
      <c r="AT109" s="943"/>
      <c r="AU109" s="960" t="s">
        <v>427</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428</v>
      </c>
      <c r="BR109" s="941"/>
      <c r="BS109" s="941"/>
      <c r="BT109" s="941"/>
      <c r="BU109" s="942"/>
      <c r="BV109" s="940" t="s">
        <v>304</v>
      </c>
      <c r="BW109" s="941"/>
      <c r="BX109" s="941"/>
      <c r="BY109" s="941"/>
      <c r="BZ109" s="942"/>
      <c r="CA109" s="940" t="s">
        <v>303</v>
      </c>
      <c r="CB109" s="941"/>
      <c r="CC109" s="941"/>
      <c r="CD109" s="941"/>
      <c r="CE109" s="942"/>
      <c r="CF109" s="961" t="s">
        <v>429</v>
      </c>
      <c r="CG109" s="961"/>
      <c r="CH109" s="961"/>
      <c r="CI109" s="961"/>
      <c r="CJ109" s="961"/>
      <c r="CK109" s="940" t="s">
        <v>430</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428</v>
      </c>
      <c r="DH109" s="941"/>
      <c r="DI109" s="941"/>
      <c r="DJ109" s="941"/>
      <c r="DK109" s="942"/>
      <c r="DL109" s="940" t="s">
        <v>304</v>
      </c>
      <c r="DM109" s="941"/>
      <c r="DN109" s="941"/>
      <c r="DO109" s="941"/>
      <c r="DP109" s="942"/>
      <c r="DQ109" s="940" t="s">
        <v>303</v>
      </c>
      <c r="DR109" s="941"/>
      <c r="DS109" s="941"/>
      <c r="DT109" s="941"/>
      <c r="DU109" s="942"/>
      <c r="DV109" s="940" t="s">
        <v>429</v>
      </c>
      <c r="DW109" s="941"/>
      <c r="DX109" s="941"/>
      <c r="DY109" s="941"/>
      <c r="DZ109" s="943"/>
    </row>
    <row r="110" spans="1:131" s="247" customFormat="1" ht="26.25" customHeight="1" x14ac:dyDescent="0.15">
      <c r="A110" s="944" t="s">
        <v>431</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685685</v>
      </c>
      <c r="AB110" s="948"/>
      <c r="AC110" s="948"/>
      <c r="AD110" s="948"/>
      <c r="AE110" s="949"/>
      <c r="AF110" s="950">
        <v>643989</v>
      </c>
      <c r="AG110" s="948"/>
      <c r="AH110" s="948"/>
      <c r="AI110" s="948"/>
      <c r="AJ110" s="949"/>
      <c r="AK110" s="950">
        <v>566515</v>
      </c>
      <c r="AL110" s="948"/>
      <c r="AM110" s="948"/>
      <c r="AN110" s="948"/>
      <c r="AO110" s="949"/>
      <c r="AP110" s="951">
        <v>17.100000000000001</v>
      </c>
      <c r="AQ110" s="952"/>
      <c r="AR110" s="952"/>
      <c r="AS110" s="952"/>
      <c r="AT110" s="953"/>
      <c r="AU110" s="954" t="s">
        <v>72</v>
      </c>
      <c r="AV110" s="955"/>
      <c r="AW110" s="955"/>
      <c r="AX110" s="955"/>
      <c r="AY110" s="955"/>
      <c r="AZ110" s="996" t="s">
        <v>432</v>
      </c>
      <c r="BA110" s="945"/>
      <c r="BB110" s="945"/>
      <c r="BC110" s="945"/>
      <c r="BD110" s="945"/>
      <c r="BE110" s="945"/>
      <c r="BF110" s="945"/>
      <c r="BG110" s="945"/>
      <c r="BH110" s="945"/>
      <c r="BI110" s="945"/>
      <c r="BJ110" s="945"/>
      <c r="BK110" s="945"/>
      <c r="BL110" s="945"/>
      <c r="BM110" s="945"/>
      <c r="BN110" s="945"/>
      <c r="BO110" s="945"/>
      <c r="BP110" s="946"/>
      <c r="BQ110" s="982">
        <v>5816611</v>
      </c>
      <c r="BR110" s="983"/>
      <c r="BS110" s="983"/>
      <c r="BT110" s="983"/>
      <c r="BU110" s="983"/>
      <c r="BV110" s="983">
        <v>5248125</v>
      </c>
      <c r="BW110" s="983"/>
      <c r="BX110" s="983"/>
      <c r="BY110" s="983"/>
      <c r="BZ110" s="983"/>
      <c r="CA110" s="983">
        <v>5438365</v>
      </c>
      <c r="CB110" s="983"/>
      <c r="CC110" s="983"/>
      <c r="CD110" s="983"/>
      <c r="CE110" s="983"/>
      <c r="CF110" s="997">
        <v>164.2</v>
      </c>
      <c r="CG110" s="998"/>
      <c r="CH110" s="998"/>
      <c r="CI110" s="998"/>
      <c r="CJ110" s="998"/>
      <c r="CK110" s="999" t="s">
        <v>433</v>
      </c>
      <c r="CL110" s="1000"/>
      <c r="CM110" s="979" t="s">
        <v>434</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410</v>
      </c>
      <c r="DH110" s="983"/>
      <c r="DI110" s="983"/>
      <c r="DJ110" s="983"/>
      <c r="DK110" s="983"/>
      <c r="DL110" s="983" t="s">
        <v>401</v>
      </c>
      <c r="DM110" s="983"/>
      <c r="DN110" s="983"/>
      <c r="DO110" s="983"/>
      <c r="DP110" s="983"/>
      <c r="DQ110" s="983" t="s">
        <v>401</v>
      </c>
      <c r="DR110" s="983"/>
      <c r="DS110" s="983"/>
      <c r="DT110" s="983"/>
      <c r="DU110" s="983"/>
      <c r="DV110" s="984" t="s">
        <v>401</v>
      </c>
      <c r="DW110" s="984"/>
      <c r="DX110" s="984"/>
      <c r="DY110" s="984"/>
      <c r="DZ110" s="985"/>
    </row>
    <row r="111" spans="1:131" s="247" customFormat="1" ht="26.25" customHeight="1" x14ac:dyDescent="0.15">
      <c r="A111" s="986" t="s">
        <v>435</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401</v>
      </c>
      <c r="AB111" s="990"/>
      <c r="AC111" s="990"/>
      <c r="AD111" s="990"/>
      <c r="AE111" s="991"/>
      <c r="AF111" s="992" t="s">
        <v>401</v>
      </c>
      <c r="AG111" s="990"/>
      <c r="AH111" s="990"/>
      <c r="AI111" s="990"/>
      <c r="AJ111" s="991"/>
      <c r="AK111" s="992" t="s">
        <v>388</v>
      </c>
      <c r="AL111" s="990"/>
      <c r="AM111" s="990"/>
      <c r="AN111" s="990"/>
      <c r="AO111" s="991"/>
      <c r="AP111" s="993" t="s">
        <v>436</v>
      </c>
      <c r="AQ111" s="994"/>
      <c r="AR111" s="994"/>
      <c r="AS111" s="994"/>
      <c r="AT111" s="995"/>
      <c r="AU111" s="956"/>
      <c r="AV111" s="957"/>
      <c r="AW111" s="957"/>
      <c r="AX111" s="957"/>
      <c r="AY111" s="957"/>
      <c r="AZ111" s="1005" t="s">
        <v>437</v>
      </c>
      <c r="BA111" s="1006"/>
      <c r="BB111" s="1006"/>
      <c r="BC111" s="1006"/>
      <c r="BD111" s="1006"/>
      <c r="BE111" s="1006"/>
      <c r="BF111" s="1006"/>
      <c r="BG111" s="1006"/>
      <c r="BH111" s="1006"/>
      <c r="BI111" s="1006"/>
      <c r="BJ111" s="1006"/>
      <c r="BK111" s="1006"/>
      <c r="BL111" s="1006"/>
      <c r="BM111" s="1006"/>
      <c r="BN111" s="1006"/>
      <c r="BO111" s="1006"/>
      <c r="BP111" s="1007"/>
      <c r="BQ111" s="975" t="s">
        <v>438</v>
      </c>
      <c r="BR111" s="976"/>
      <c r="BS111" s="976"/>
      <c r="BT111" s="976"/>
      <c r="BU111" s="976"/>
      <c r="BV111" s="976" t="s">
        <v>410</v>
      </c>
      <c r="BW111" s="976"/>
      <c r="BX111" s="976"/>
      <c r="BY111" s="976"/>
      <c r="BZ111" s="976"/>
      <c r="CA111" s="976" t="s">
        <v>126</v>
      </c>
      <c r="CB111" s="976"/>
      <c r="CC111" s="976"/>
      <c r="CD111" s="976"/>
      <c r="CE111" s="976"/>
      <c r="CF111" s="970" t="s">
        <v>436</v>
      </c>
      <c r="CG111" s="971"/>
      <c r="CH111" s="971"/>
      <c r="CI111" s="971"/>
      <c r="CJ111" s="971"/>
      <c r="CK111" s="1001"/>
      <c r="CL111" s="1002"/>
      <c r="CM111" s="972" t="s">
        <v>439</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440</v>
      </c>
      <c r="DH111" s="976"/>
      <c r="DI111" s="976"/>
      <c r="DJ111" s="976"/>
      <c r="DK111" s="976"/>
      <c r="DL111" s="976" t="s">
        <v>401</v>
      </c>
      <c r="DM111" s="976"/>
      <c r="DN111" s="976"/>
      <c r="DO111" s="976"/>
      <c r="DP111" s="976"/>
      <c r="DQ111" s="976" t="s">
        <v>441</v>
      </c>
      <c r="DR111" s="976"/>
      <c r="DS111" s="976"/>
      <c r="DT111" s="976"/>
      <c r="DU111" s="976"/>
      <c r="DV111" s="977" t="s">
        <v>438</v>
      </c>
      <c r="DW111" s="977"/>
      <c r="DX111" s="977"/>
      <c r="DY111" s="977"/>
      <c r="DZ111" s="978"/>
    </row>
    <row r="112" spans="1:131" s="247" customFormat="1" ht="26.25" customHeight="1" x14ac:dyDescent="0.15">
      <c r="A112" s="1008" t="s">
        <v>442</v>
      </c>
      <c r="B112" s="1009"/>
      <c r="C112" s="1006" t="s">
        <v>443</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444</v>
      </c>
      <c r="AB112" s="1015"/>
      <c r="AC112" s="1015"/>
      <c r="AD112" s="1015"/>
      <c r="AE112" s="1016"/>
      <c r="AF112" s="1017" t="s">
        <v>410</v>
      </c>
      <c r="AG112" s="1015"/>
      <c r="AH112" s="1015"/>
      <c r="AI112" s="1015"/>
      <c r="AJ112" s="1016"/>
      <c r="AK112" s="1017" t="s">
        <v>388</v>
      </c>
      <c r="AL112" s="1015"/>
      <c r="AM112" s="1015"/>
      <c r="AN112" s="1015"/>
      <c r="AO112" s="1016"/>
      <c r="AP112" s="1018" t="s">
        <v>410</v>
      </c>
      <c r="AQ112" s="1019"/>
      <c r="AR112" s="1019"/>
      <c r="AS112" s="1019"/>
      <c r="AT112" s="1020"/>
      <c r="AU112" s="956"/>
      <c r="AV112" s="957"/>
      <c r="AW112" s="957"/>
      <c r="AX112" s="957"/>
      <c r="AY112" s="957"/>
      <c r="AZ112" s="1005" t="s">
        <v>445</v>
      </c>
      <c r="BA112" s="1006"/>
      <c r="BB112" s="1006"/>
      <c r="BC112" s="1006"/>
      <c r="BD112" s="1006"/>
      <c r="BE112" s="1006"/>
      <c r="BF112" s="1006"/>
      <c r="BG112" s="1006"/>
      <c r="BH112" s="1006"/>
      <c r="BI112" s="1006"/>
      <c r="BJ112" s="1006"/>
      <c r="BK112" s="1006"/>
      <c r="BL112" s="1006"/>
      <c r="BM112" s="1006"/>
      <c r="BN112" s="1006"/>
      <c r="BO112" s="1006"/>
      <c r="BP112" s="1007"/>
      <c r="BQ112" s="975">
        <v>1635916</v>
      </c>
      <c r="BR112" s="976"/>
      <c r="BS112" s="976"/>
      <c r="BT112" s="976"/>
      <c r="BU112" s="976"/>
      <c r="BV112" s="976">
        <v>1587746</v>
      </c>
      <c r="BW112" s="976"/>
      <c r="BX112" s="976"/>
      <c r="BY112" s="976"/>
      <c r="BZ112" s="976"/>
      <c r="CA112" s="976">
        <v>1533044</v>
      </c>
      <c r="CB112" s="976"/>
      <c r="CC112" s="976"/>
      <c r="CD112" s="976"/>
      <c r="CE112" s="976"/>
      <c r="CF112" s="970">
        <v>46.3</v>
      </c>
      <c r="CG112" s="971"/>
      <c r="CH112" s="971"/>
      <c r="CI112" s="971"/>
      <c r="CJ112" s="971"/>
      <c r="CK112" s="1001"/>
      <c r="CL112" s="1002"/>
      <c r="CM112" s="972" t="s">
        <v>446</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410</v>
      </c>
      <c r="DH112" s="976"/>
      <c r="DI112" s="976"/>
      <c r="DJ112" s="976"/>
      <c r="DK112" s="976"/>
      <c r="DL112" s="976" t="s">
        <v>388</v>
      </c>
      <c r="DM112" s="976"/>
      <c r="DN112" s="976"/>
      <c r="DO112" s="976"/>
      <c r="DP112" s="976"/>
      <c r="DQ112" s="976" t="s">
        <v>401</v>
      </c>
      <c r="DR112" s="976"/>
      <c r="DS112" s="976"/>
      <c r="DT112" s="976"/>
      <c r="DU112" s="976"/>
      <c r="DV112" s="977" t="s">
        <v>410</v>
      </c>
      <c r="DW112" s="977"/>
      <c r="DX112" s="977"/>
      <c r="DY112" s="977"/>
      <c r="DZ112" s="978"/>
    </row>
    <row r="113" spans="1:130" s="247" customFormat="1" ht="26.25" customHeight="1" x14ac:dyDescent="0.15">
      <c r="A113" s="1010"/>
      <c r="B113" s="1011"/>
      <c r="C113" s="1006" t="s">
        <v>447</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160944</v>
      </c>
      <c r="AB113" s="990"/>
      <c r="AC113" s="990"/>
      <c r="AD113" s="990"/>
      <c r="AE113" s="991"/>
      <c r="AF113" s="992">
        <v>170148</v>
      </c>
      <c r="AG113" s="990"/>
      <c r="AH113" s="990"/>
      <c r="AI113" s="990"/>
      <c r="AJ113" s="991"/>
      <c r="AK113" s="992">
        <v>161389</v>
      </c>
      <c r="AL113" s="990"/>
      <c r="AM113" s="990"/>
      <c r="AN113" s="990"/>
      <c r="AO113" s="991"/>
      <c r="AP113" s="993">
        <v>4.9000000000000004</v>
      </c>
      <c r="AQ113" s="994"/>
      <c r="AR113" s="994"/>
      <c r="AS113" s="994"/>
      <c r="AT113" s="995"/>
      <c r="AU113" s="956"/>
      <c r="AV113" s="957"/>
      <c r="AW113" s="957"/>
      <c r="AX113" s="957"/>
      <c r="AY113" s="957"/>
      <c r="AZ113" s="1005" t="s">
        <v>448</v>
      </c>
      <c r="BA113" s="1006"/>
      <c r="BB113" s="1006"/>
      <c r="BC113" s="1006"/>
      <c r="BD113" s="1006"/>
      <c r="BE113" s="1006"/>
      <c r="BF113" s="1006"/>
      <c r="BG113" s="1006"/>
      <c r="BH113" s="1006"/>
      <c r="BI113" s="1006"/>
      <c r="BJ113" s="1006"/>
      <c r="BK113" s="1006"/>
      <c r="BL113" s="1006"/>
      <c r="BM113" s="1006"/>
      <c r="BN113" s="1006"/>
      <c r="BO113" s="1006"/>
      <c r="BP113" s="1007"/>
      <c r="BQ113" s="975">
        <v>1522213</v>
      </c>
      <c r="BR113" s="976"/>
      <c r="BS113" s="976"/>
      <c r="BT113" s="976"/>
      <c r="BU113" s="976"/>
      <c r="BV113" s="976">
        <v>1488384</v>
      </c>
      <c r="BW113" s="976"/>
      <c r="BX113" s="976"/>
      <c r="BY113" s="976"/>
      <c r="BZ113" s="976"/>
      <c r="CA113" s="976">
        <v>1314000</v>
      </c>
      <c r="CB113" s="976"/>
      <c r="CC113" s="976"/>
      <c r="CD113" s="976"/>
      <c r="CE113" s="976"/>
      <c r="CF113" s="970">
        <v>39.700000000000003</v>
      </c>
      <c r="CG113" s="971"/>
      <c r="CH113" s="971"/>
      <c r="CI113" s="971"/>
      <c r="CJ113" s="971"/>
      <c r="CK113" s="1001"/>
      <c r="CL113" s="1002"/>
      <c r="CM113" s="972" t="s">
        <v>449</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410</v>
      </c>
      <c r="DH113" s="1015"/>
      <c r="DI113" s="1015"/>
      <c r="DJ113" s="1015"/>
      <c r="DK113" s="1016"/>
      <c r="DL113" s="1017" t="s">
        <v>401</v>
      </c>
      <c r="DM113" s="1015"/>
      <c r="DN113" s="1015"/>
      <c r="DO113" s="1015"/>
      <c r="DP113" s="1016"/>
      <c r="DQ113" s="1017" t="s">
        <v>441</v>
      </c>
      <c r="DR113" s="1015"/>
      <c r="DS113" s="1015"/>
      <c r="DT113" s="1015"/>
      <c r="DU113" s="1016"/>
      <c r="DV113" s="1018" t="s">
        <v>410</v>
      </c>
      <c r="DW113" s="1019"/>
      <c r="DX113" s="1019"/>
      <c r="DY113" s="1019"/>
      <c r="DZ113" s="1020"/>
    </row>
    <row r="114" spans="1:130" s="247" customFormat="1" ht="26.25" customHeight="1" x14ac:dyDescent="0.15">
      <c r="A114" s="1010"/>
      <c r="B114" s="1011"/>
      <c r="C114" s="1006" t="s">
        <v>450</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118571</v>
      </c>
      <c r="AB114" s="1015"/>
      <c r="AC114" s="1015"/>
      <c r="AD114" s="1015"/>
      <c r="AE114" s="1016"/>
      <c r="AF114" s="1017">
        <v>101940</v>
      </c>
      <c r="AG114" s="1015"/>
      <c r="AH114" s="1015"/>
      <c r="AI114" s="1015"/>
      <c r="AJ114" s="1016"/>
      <c r="AK114" s="1017">
        <v>94984</v>
      </c>
      <c r="AL114" s="1015"/>
      <c r="AM114" s="1015"/>
      <c r="AN114" s="1015"/>
      <c r="AO114" s="1016"/>
      <c r="AP114" s="1018">
        <v>2.9</v>
      </c>
      <c r="AQ114" s="1019"/>
      <c r="AR114" s="1019"/>
      <c r="AS114" s="1019"/>
      <c r="AT114" s="1020"/>
      <c r="AU114" s="956"/>
      <c r="AV114" s="957"/>
      <c r="AW114" s="957"/>
      <c r="AX114" s="957"/>
      <c r="AY114" s="957"/>
      <c r="AZ114" s="1005" t="s">
        <v>451</v>
      </c>
      <c r="BA114" s="1006"/>
      <c r="BB114" s="1006"/>
      <c r="BC114" s="1006"/>
      <c r="BD114" s="1006"/>
      <c r="BE114" s="1006"/>
      <c r="BF114" s="1006"/>
      <c r="BG114" s="1006"/>
      <c r="BH114" s="1006"/>
      <c r="BI114" s="1006"/>
      <c r="BJ114" s="1006"/>
      <c r="BK114" s="1006"/>
      <c r="BL114" s="1006"/>
      <c r="BM114" s="1006"/>
      <c r="BN114" s="1006"/>
      <c r="BO114" s="1006"/>
      <c r="BP114" s="1007"/>
      <c r="BQ114" s="975">
        <v>1426209</v>
      </c>
      <c r="BR114" s="976"/>
      <c r="BS114" s="976"/>
      <c r="BT114" s="976"/>
      <c r="BU114" s="976"/>
      <c r="BV114" s="976">
        <v>1365517</v>
      </c>
      <c r="BW114" s="976"/>
      <c r="BX114" s="976"/>
      <c r="BY114" s="976"/>
      <c r="BZ114" s="976"/>
      <c r="CA114" s="976">
        <v>1348683</v>
      </c>
      <c r="CB114" s="976"/>
      <c r="CC114" s="976"/>
      <c r="CD114" s="976"/>
      <c r="CE114" s="976"/>
      <c r="CF114" s="970">
        <v>40.700000000000003</v>
      </c>
      <c r="CG114" s="971"/>
      <c r="CH114" s="971"/>
      <c r="CI114" s="971"/>
      <c r="CJ114" s="971"/>
      <c r="CK114" s="1001"/>
      <c r="CL114" s="1002"/>
      <c r="CM114" s="972" t="s">
        <v>452</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401</v>
      </c>
      <c r="DH114" s="1015"/>
      <c r="DI114" s="1015"/>
      <c r="DJ114" s="1015"/>
      <c r="DK114" s="1016"/>
      <c r="DL114" s="1017" t="s">
        <v>436</v>
      </c>
      <c r="DM114" s="1015"/>
      <c r="DN114" s="1015"/>
      <c r="DO114" s="1015"/>
      <c r="DP114" s="1016"/>
      <c r="DQ114" s="1017" t="s">
        <v>444</v>
      </c>
      <c r="DR114" s="1015"/>
      <c r="DS114" s="1015"/>
      <c r="DT114" s="1015"/>
      <c r="DU114" s="1016"/>
      <c r="DV114" s="1018" t="s">
        <v>126</v>
      </c>
      <c r="DW114" s="1019"/>
      <c r="DX114" s="1019"/>
      <c r="DY114" s="1019"/>
      <c r="DZ114" s="1020"/>
    </row>
    <row r="115" spans="1:130" s="247" customFormat="1" ht="26.25" customHeight="1" x14ac:dyDescent="0.15">
      <c r="A115" s="1010"/>
      <c r="B115" s="1011"/>
      <c r="C115" s="1006" t="s">
        <v>453</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30046</v>
      </c>
      <c r="AB115" s="990"/>
      <c r="AC115" s="990"/>
      <c r="AD115" s="990"/>
      <c r="AE115" s="991"/>
      <c r="AF115" s="992">
        <v>33266</v>
      </c>
      <c r="AG115" s="990"/>
      <c r="AH115" s="990"/>
      <c r="AI115" s="990"/>
      <c r="AJ115" s="991"/>
      <c r="AK115" s="992">
        <v>30573</v>
      </c>
      <c r="AL115" s="990"/>
      <c r="AM115" s="990"/>
      <c r="AN115" s="990"/>
      <c r="AO115" s="991"/>
      <c r="AP115" s="993">
        <v>0.9</v>
      </c>
      <c r="AQ115" s="994"/>
      <c r="AR115" s="994"/>
      <c r="AS115" s="994"/>
      <c r="AT115" s="995"/>
      <c r="AU115" s="956"/>
      <c r="AV115" s="957"/>
      <c r="AW115" s="957"/>
      <c r="AX115" s="957"/>
      <c r="AY115" s="957"/>
      <c r="AZ115" s="1005" t="s">
        <v>454</v>
      </c>
      <c r="BA115" s="1006"/>
      <c r="BB115" s="1006"/>
      <c r="BC115" s="1006"/>
      <c r="BD115" s="1006"/>
      <c r="BE115" s="1006"/>
      <c r="BF115" s="1006"/>
      <c r="BG115" s="1006"/>
      <c r="BH115" s="1006"/>
      <c r="BI115" s="1006"/>
      <c r="BJ115" s="1006"/>
      <c r="BK115" s="1006"/>
      <c r="BL115" s="1006"/>
      <c r="BM115" s="1006"/>
      <c r="BN115" s="1006"/>
      <c r="BO115" s="1006"/>
      <c r="BP115" s="1007"/>
      <c r="BQ115" s="975" t="s">
        <v>410</v>
      </c>
      <c r="BR115" s="976"/>
      <c r="BS115" s="976"/>
      <c r="BT115" s="976"/>
      <c r="BU115" s="976"/>
      <c r="BV115" s="976" t="s">
        <v>441</v>
      </c>
      <c r="BW115" s="976"/>
      <c r="BX115" s="976"/>
      <c r="BY115" s="976"/>
      <c r="BZ115" s="976"/>
      <c r="CA115" s="976" t="s">
        <v>401</v>
      </c>
      <c r="CB115" s="976"/>
      <c r="CC115" s="976"/>
      <c r="CD115" s="976"/>
      <c r="CE115" s="976"/>
      <c r="CF115" s="970" t="s">
        <v>440</v>
      </c>
      <c r="CG115" s="971"/>
      <c r="CH115" s="971"/>
      <c r="CI115" s="971"/>
      <c r="CJ115" s="971"/>
      <c r="CK115" s="1001"/>
      <c r="CL115" s="1002"/>
      <c r="CM115" s="1005" t="s">
        <v>455</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444</v>
      </c>
      <c r="DH115" s="1015"/>
      <c r="DI115" s="1015"/>
      <c r="DJ115" s="1015"/>
      <c r="DK115" s="1016"/>
      <c r="DL115" s="1017" t="s">
        <v>436</v>
      </c>
      <c r="DM115" s="1015"/>
      <c r="DN115" s="1015"/>
      <c r="DO115" s="1015"/>
      <c r="DP115" s="1016"/>
      <c r="DQ115" s="1017" t="s">
        <v>388</v>
      </c>
      <c r="DR115" s="1015"/>
      <c r="DS115" s="1015"/>
      <c r="DT115" s="1015"/>
      <c r="DU115" s="1016"/>
      <c r="DV115" s="1018" t="s">
        <v>388</v>
      </c>
      <c r="DW115" s="1019"/>
      <c r="DX115" s="1019"/>
      <c r="DY115" s="1019"/>
      <c r="DZ115" s="1020"/>
    </row>
    <row r="116" spans="1:130" s="247" customFormat="1" ht="26.25" customHeight="1" x14ac:dyDescent="0.15">
      <c r="A116" s="1012"/>
      <c r="B116" s="1013"/>
      <c r="C116" s="1021" t="s">
        <v>456</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401</v>
      </c>
      <c r="AB116" s="1015"/>
      <c r="AC116" s="1015"/>
      <c r="AD116" s="1015"/>
      <c r="AE116" s="1016"/>
      <c r="AF116" s="1017" t="s">
        <v>401</v>
      </c>
      <c r="AG116" s="1015"/>
      <c r="AH116" s="1015"/>
      <c r="AI116" s="1015"/>
      <c r="AJ116" s="1016"/>
      <c r="AK116" s="1017" t="s">
        <v>401</v>
      </c>
      <c r="AL116" s="1015"/>
      <c r="AM116" s="1015"/>
      <c r="AN116" s="1015"/>
      <c r="AO116" s="1016"/>
      <c r="AP116" s="1018" t="s">
        <v>388</v>
      </c>
      <c r="AQ116" s="1019"/>
      <c r="AR116" s="1019"/>
      <c r="AS116" s="1019"/>
      <c r="AT116" s="1020"/>
      <c r="AU116" s="956"/>
      <c r="AV116" s="957"/>
      <c r="AW116" s="957"/>
      <c r="AX116" s="957"/>
      <c r="AY116" s="957"/>
      <c r="AZ116" s="1023" t="s">
        <v>457</v>
      </c>
      <c r="BA116" s="1024"/>
      <c r="BB116" s="1024"/>
      <c r="BC116" s="1024"/>
      <c r="BD116" s="1024"/>
      <c r="BE116" s="1024"/>
      <c r="BF116" s="1024"/>
      <c r="BG116" s="1024"/>
      <c r="BH116" s="1024"/>
      <c r="BI116" s="1024"/>
      <c r="BJ116" s="1024"/>
      <c r="BK116" s="1024"/>
      <c r="BL116" s="1024"/>
      <c r="BM116" s="1024"/>
      <c r="BN116" s="1024"/>
      <c r="BO116" s="1024"/>
      <c r="BP116" s="1025"/>
      <c r="BQ116" s="975" t="s">
        <v>126</v>
      </c>
      <c r="BR116" s="976"/>
      <c r="BS116" s="976"/>
      <c r="BT116" s="976"/>
      <c r="BU116" s="976"/>
      <c r="BV116" s="976" t="s">
        <v>436</v>
      </c>
      <c r="BW116" s="976"/>
      <c r="BX116" s="976"/>
      <c r="BY116" s="976"/>
      <c r="BZ116" s="976"/>
      <c r="CA116" s="976" t="s">
        <v>410</v>
      </c>
      <c r="CB116" s="976"/>
      <c r="CC116" s="976"/>
      <c r="CD116" s="976"/>
      <c r="CE116" s="976"/>
      <c r="CF116" s="970" t="s">
        <v>401</v>
      </c>
      <c r="CG116" s="971"/>
      <c r="CH116" s="971"/>
      <c r="CI116" s="971"/>
      <c r="CJ116" s="971"/>
      <c r="CK116" s="1001"/>
      <c r="CL116" s="1002"/>
      <c r="CM116" s="972" t="s">
        <v>458</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441</v>
      </c>
      <c r="DH116" s="1015"/>
      <c r="DI116" s="1015"/>
      <c r="DJ116" s="1015"/>
      <c r="DK116" s="1016"/>
      <c r="DL116" s="1017" t="s">
        <v>436</v>
      </c>
      <c r="DM116" s="1015"/>
      <c r="DN116" s="1015"/>
      <c r="DO116" s="1015"/>
      <c r="DP116" s="1016"/>
      <c r="DQ116" s="1017" t="s">
        <v>401</v>
      </c>
      <c r="DR116" s="1015"/>
      <c r="DS116" s="1015"/>
      <c r="DT116" s="1015"/>
      <c r="DU116" s="1016"/>
      <c r="DV116" s="1018" t="s">
        <v>401</v>
      </c>
      <c r="DW116" s="1019"/>
      <c r="DX116" s="1019"/>
      <c r="DY116" s="1019"/>
      <c r="DZ116" s="1020"/>
    </row>
    <row r="117" spans="1:130" s="247" customFormat="1" ht="26.25" customHeight="1" x14ac:dyDescent="0.15">
      <c r="A117" s="960" t="s">
        <v>185</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459</v>
      </c>
      <c r="Z117" s="942"/>
      <c r="AA117" s="1032">
        <v>995246</v>
      </c>
      <c r="AB117" s="1033"/>
      <c r="AC117" s="1033"/>
      <c r="AD117" s="1033"/>
      <c r="AE117" s="1034"/>
      <c r="AF117" s="1035">
        <v>949343</v>
      </c>
      <c r="AG117" s="1033"/>
      <c r="AH117" s="1033"/>
      <c r="AI117" s="1033"/>
      <c r="AJ117" s="1034"/>
      <c r="AK117" s="1035">
        <v>853461</v>
      </c>
      <c r="AL117" s="1033"/>
      <c r="AM117" s="1033"/>
      <c r="AN117" s="1033"/>
      <c r="AO117" s="1034"/>
      <c r="AP117" s="1036"/>
      <c r="AQ117" s="1037"/>
      <c r="AR117" s="1037"/>
      <c r="AS117" s="1037"/>
      <c r="AT117" s="1038"/>
      <c r="AU117" s="956"/>
      <c r="AV117" s="957"/>
      <c r="AW117" s="957"/>
      <c r="AX117" s="957"/>
      <c r="AY117" s="957"/>
      <c r="AZ117" s="1023" t="s">
        <v>460</v>
      </c>
      <c r="BA117" s="1024"/>
      <c r="BB117" s="1024"/>
      <c r="BC117" s="1024"/>
      <c r="BD117" s="1024"/>
      <c r="BE117" s="1024"/>
      <c r="BF117" s="1024"/>
      <c r="BG117" s="1024"/>
      <c r="BH117" s="1024"/>
      <c r="BI117" s="1024"/>
      <c r="BJ117" s="1024"/>
      <c r="BK117" s="1024"/>
      <c r="BL117" s="1024"/>
      <c r="BM117" s="1024"/>
      <c r="BN117" s="1024"/>
      <c r="BO117" s="1024"/>
      <c r="BP117" s="1025"/>
      <c r="BQ117" s="975" t="s">
        <v>410</v>
      </c>
      <c r="BR117" s="976"/>
      <c r="BS117" s="976"/>
      <c r="BT117" s="976"/>
      <c r="BU117" s="976"/>
      <c r="BV117" s="976" t="s">
        <v>388</v>
      </c>
      <c r="BW117" s="976"/>
      <c r="BX117" s="976"/>
      <c r="BY117" s="976"/>
      <c r="BZ117" s="976"/>
      <c r="CA117" s="976" t="s">
        <v>410</v>
      </c>
      <c r="CB117" s="976"/>
      <c r="CC117" s="976"/>
      <c r="CD117" s="976"/>
      <c r="CE117" s="976"/>
      <c r="CF117" s="970" t="s">
        <v>444</v>
      </c>
      <c r="CG117" s="971"/>
      <c r="CH117" s="971"/>
      <c r="CI117" s="971"/>
      <c r="CJ117" s="971"/>
      <c r="CK117" s="1001"/>
      <c r="CL117" s="1002"/>
      <c r="CM117" s="972" t="s">
        <v>461</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410</v>
      </c>
      <c r="DH117" s="1015"/>
      <c r="DI117" s="1015"/>
      <c r="DJ117" s="1015"/>
      <c r="DK117" s="1016"/>
      <c r="DL117" s="1017" t="s">
        <v>436</v>
      </c>
      <c r="DM117" s="1015"/>
      <c r="DN117" s="1015"/>
      <c r="DO117" s="1015"/>
      <c r="DP117" s="1016"/>
      <c r="DQ117" s="1017" t="s">
        <v>410</v>
      </c>
      <c r="DR117" s="1015"/>
      <c r="DS117" s="1015"/>
      <c r="DT117" s="1015"/>
      <c r="DU117" s="1016"/>
      <c r="DV117" s="1018" t="s">
        <v>410</v>
      </c>
      <c r="DW117" s="1019"/>
      <c r="DX117" s="1019"/>
      <c r="DY117" s="1019"/>
      <c r="DZ117" s="1020"/>
    </row>
    <row r="118" spans="1:130" s="247" customFormat="1" ht="26.25" customHeight="1" x14ac:dyDescent="0.15">
      <c r="A118" s="960" t="s">
        <v>430</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428</v>
      </c>
      <c r="AB118" s="941"/>
      <c r="AC118" s="941"/>
      <c r="AD118" s="941"/>
      <c r="AE118" s="942"/>
      <c r="AF118" s="940" t="s">
        <v>304</v>
      </c>
      <c r="AG118" s="941"/>
      <c r="AH118" s="941"/>
      <c r="AI118" s="941"/>
      <c r="AJ118" s="942"/>
      <c r="AK118" s="940" t="s">
        <v>303</v>
      </c>
      <c r="AL118" s="941"/>
      <c r="AM118" s="941"/>
      <c r="AN118" s="941"/>
      <c r="AO118" s="942"/>
      <c r="AP118" s="1027" t="s">
        <v>429</v>
      </c>
      <c r="AQ118" s="1028"/>
      <c r="AR118" s="1028"/>
      <c r="AS118" s="1028"/>
      <c r="AT118" s="1029"/>
      <c r="AU118" s="956"/>
      <c r="AV118" s="957"/>
      <c r="AW118" s="957"/>
      <c r="AX118" s="957"/>
      <c r="AY118" s="957"/>
      <c r="AZ118" s="1030" t="s">
        <v>462</v>
      </c>
      <c r="BA118" s="1021"/>
      <c r="BB118" s="1021"/>
      <c r="BC118" s="1021"/>
      <c r="BD118" s="1021"/>
      <c r="BE118" s="1021"/>
      <c r="BF118" s="1021"/>
      <c r="BG118" s="1021"/>
      <c r="BH118" s="1021"/>
      <c r="BI118" s="1021"/>
      <c r="BJ118" s="1021"/>
      <c r="BK118" s="1021"/>
      <c r="BL118" s="1021"/>
      <c r="BM118" s="1021"/>
      <c r="BN118" s="1021"/>
      <c r="BO118" s="1021"/>
      <c r="BP118" s="1022"/>
      <c r="BQ118" s="1053" t="s">
        <v>388</v>
      </c>
      <c r="BR118" s="1054"/>
      <c r="BS118" s="1054"/>
      <c r="BT118" s="1054"/>
      <c r="BU118" s="1054"/>
      <c r="BV118" s="1054" t="s">
        <v>410</v>
      </c>
      <c r="BW118" s="1054"/>
      <c r="BX118" s="1054"/>
      <c r="BY118" s="1054"/>
      <c r="BZ118" s="1054"/>
      <c r="CA118" s="1054" t="s">
        <v>436</v>
      </c>
      <c r="CB118" s="1054"/>
      <c r="CC118" s="1054"/>
      <c r="CD118" s="1054"/>
      <c r="CE118" s="1054"/>
      <c r="CF118" s="970" t="s">
        <v>410</v>
      </c>
      <c r="CG118" s="971"/>
      <c r="CH118" s="971"/>
      <c r="CI118" s="971"/>
      <c r="CJ118" s="971"/>
      <c r="CK118" s="1001"/>
      <c r="CL118" s="1002"/>
      <c r="CM118" s="972" t="s">
        <v>463</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401</v>
      </c>
      <c r="DH118" s="1015"/>
      <c r="DI118" s="1015"/>
      <c r="DJ118" s="1015"/>
      <c r="DK118" s="1016"/>
      <c r="DL118" s="1017" t="s">
        <v>440</v>
      </c>
      <c r="DM118" s="1015"/>
      <c r="DN118" s="1015"/>
      <c r="DO118" s="1015"/>
      <c r="DP118" s="1016"/>
      <c r="DQ118" s="1017" t="s">
        <v>410</v>
      </c>
      <c r="DR118" s="1015"/>
      <c r="DS118" s="1015"/>
      <c r="DT118" s="1015"/>
      <c r="DU118" s="1016"/>
      <c r="DV118" s="1018" t="s">
        <v>438</v>
      </c>
      <c r="DW118" s="1019"/>
      <c r="DX118" s="1019"/>
      <c r="DY118" s="1019"/>
      <c r="DZ118" s="1020"/>
    </row>
    <row r="119" spans="1:130" s="247" customFormat="1" ht="26.25" customHeight="1" x14ac:dyDescent="0.15">
      <c r="A119" s="1114" t="s">
        <v>433</v>
      </c>
      <c r="B119" s="1000"/>
      <c r="C119" s="979" t="s">
        <v>434</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388</v>
      </c>
      <c r="AB119" s="948"/>
      <c r="AC119" s="948"/>
      <c r="AD119" s="948"/>
      <c r="AE119" s="949"/>
      <c r="AF119" s="950" t="s">
        <v>444</v>
      </c>
      <c r="AG119" s="948"/>
      <c r="AH119" s="948"/>
      <c r="AI119" s="948"/>
      <c r="AJ119" s="949"/>
      <c r="AK119" s="950" t="s">
        <v>410</v>
      </c>
      <c r="AL119" s="948"/>
      <c r="AM119" s="948"/>
      <c r="AN119" s="948"/>
      <c r="AO119" s="949"/>
      <c r="AP119" s="951" t="s">
        <v>441</v>
      </c>
      <c r="AQ119" s="952"/>
      <c r="AR119" s="952"/>
      <c r="AS119" s="952"/>
      <c r="AT119" s="953"/>
      <c r="AU119" s="958"/>
      <c r="AV119" s="959"/>
      <c r="AW119" s="959"/>
      <c r="AX119" s="959"/>
      <c r="AY119" s="959"/>
      <c r="AZ119" s="278" t="s">
        <v>185</v>
      </c>
      <c r="BA119" s="278"/>
      <c r="BB119" s="278"/>
      <c r="BC119" s="278"/>
      <c r="BD119" s="278"/>
      <c r="BE119" s="278"/>
      <c r="BF119" s="278"/>
      <c r="BG119" s="278"/>
      <c r="BH119" s="278"/>
      <c r="BI119" s="278"/>
      <c r="BJ119" s="278"/>
      <c r="BK119" s="278"/>
      <c r="BL119" s="278"/>
      <c r="BM119" s="278"/>
      <c r="BN119" s="278"/>
      <c r="BO119" s="1031" t="s">
        <v>464</v>
      </c>
      <c r="BP119" s="1062"/>
      <c r="BQ119" s="1053">
        <v>10400949</v>
      </c>
      <c r="BR119" s="1054"/>
      <c r="BS119" s="1054"/>
      <c r="BT119" s="1054"/>
      <c r="BU119" s="1054"/>
      <c r="BV119" s="1054">
        <v>9689772</v>
      </c>
      <c r="BW119" s="1054"/>
      <c r="BX119" s="1054"/>
      <c r="BY119" s="1054"/>
      <c r="BZ119" s="1054"/>
      <c r="CA119" s="1054">
        <v>9634092</v>
      </c>
      <c r="CB119" s="1054"/>
      <c r="CC119" s="1054"/>
      <c r="CD119" s="1054"/>
      <c r="CE119" s="1054"/>
      <c r="CF119" s="1055"/>
      <c r="CG119" s="1056"/>
      <c r="CH119" s="1056"/>
      <c r="CI119" s="1056"/>
      <c r="CJ119" s="1057"/>
      <c r="CK119" s="1003"/>
      <c r="CL119" s="1004"/>
      <c r="CM119" s="1058" t="s">
        <v>465</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438</v>
      </c>
      <c r="DH119" s="1040"/>
      <c r="DI119" s="1040"/>
      <c r="DJ119" s="1040"/>
      <c r="DK119" s="1041"/>
      <c r="DL119" s="1039" t="s">
        <v>401</v>
      </c>
      <c r="DM119" s="1040"/>
      <c r="DN119" s="1040"/>
      <c r="DO119" s="1040"/>
      <c r="DP119" s="1041"/>
      <c r="DQ119" s="1039" t="s">
        <v>410</v>
      </c>
      <c r="DR119" s="1040"/>
      <c r="DS119" s="1040"/>
      <c r="DT119" s="1040"/>
      <c r="DU119" s="1041"/>
      <c r="DV119" s="1042" t="s">
        <v>410</v>
      </c>
      <c r="DW119" s="1043"/>
      <c r="DX119" s="1043"/>
      <c r="DY119" s="1043"/>
      <c r="DZ119" s="1044"/>
    </row>
    <row r="120" spans="1:130" s="247" customFormat="1" ht="26.25" customHeight="1" x14ac:dyDescent="0.15">
      <c r="A120" s="1115"/>
      <c r="B120" s="1002"/>
      <c r="C120" s="972" t="s">
        <v>439</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438</v>
      </c>
      <c r="AB120" s="1015"/>
      <c r="AC120" s="1015"/>
      <c r="AD120" s="1015"/>
      <c r="AE120" s="1016"/>
      <c r="AF120" s="1017" t="s">
        <v>436</v>
      </c>
      <c r="AG120" s="1015"/>
      <c r="AH120" s="1015"/>
      <c r="AI120" s="1015"/>
      <c r="AJ120" s="1016"/>
      <c r="AK120" s="1017" t="s">
        <v>388</v>
      </c>
      <c r="AL120" s="1015"/>
      <c r="AM120" s="1015"/>
      <c r="AN120" s="1015"/>
      <c r="AO120" s="1016"/>
      <c r="AP120" s="1018" t="s">
        <v>436</v>
      </c>
      <c r="AQ120" s="1019"/>
      <c r="AR120" s="1019"/>
      <c r="AS120" s="1019"/>
      <c r="AT120" s="1020"/>
      <c r="AU120" s="1045" t="s">
        <v>466</v>
      </c>
      <c r="AV120" s="1046"/>
      <c r="AW120" s="1046"/>
      <c r="AX120" s="1046"/>
      <c r="AY120" s="1047"/>
      <c r="AZ120" s="996" t="s">
        <v>467</v>
      </c>
      <c r="BA120" s="945"/>
      <c r="BB120" s="945"/>
      <c r="BC120" s="945"/>
      <c r="BD120" s="945"/>
      <c r="BE120" s="945"/>
      <c r="BF120" s="945"/>
      <c r="BG120" s="945"/>
      <c r="BH120" s="945"/>
      <c r="BI120" s="945"/>
      <c r="BJ120" s="945"/>
      <c r="BK120" s="945"/>
      <c r="BL120" s="945"/>
      <c r="BM120" s="945"/>
      <c r="BN120" s="945"/>
      <c r="BO120" s="945"/>
      <c r="BP120" s="946"/>
      <c r="BQ120" s="982">
        <v>3016174</v>
      </c>
      <c r="BR120" s="983"/>
      <c r="BS120" s="983"/>
      <c r="BT120" s="983"/>
      <c r="BU120" s="983"/>
      <c r="BV120" s="983">
        <v>2479702</v>
      </c>
      <c r="BW120" s="983"/>
      <c r="BX120" s="983"/>
      <c r="BY120" s="983"/>
      <c r="BZ120" s="983"/>
      <c r="CA120" s="983">
        <v>2540616</v>
      </c>
      <c r="CB120" s="983"/>
      <c r="CC120" s="983"/>
      <c r="CD120" s="983"/>
      <c r="CE120" s="983"/>
      <c r="CF120" s="997">
        <v>76.7</v>
      </c>
      <c r="CG120" s="998"/>
      <c r="CH120" s="998"/>
      <c r="CI120" s="998"/>
      <c r="CJ120" s="998"/>
      <c r="CK120" s="1063" t="s">
        <v>468</v>
      </c>
      <c r="CL120" s="1064"/>
      <c r="CM120" s="1064"/>
      <c r="CN120" s="1064"/>
      <c r="CO120" s="1065"/>
      <c r="CP120" s="1071" t="s">
        <v>469</v>
      </c>
      <c r="CQ120" s="1072"/>
      <c r="CR120" s="1072"/>
      <c r="CS120" s="1072"/>
      <c r="CT120" s="1072"/>
      <c r="CU120" s="1072"/>
      <c r="CV120" s="1072"/>
      <c r="CW120" s="1072"/>
      <c r="CX120" s="1072"/>
      <c r="CY120" s="1072"/>
      <c r="CZ120" s="1072"/>
      <c r="DA120" s="1072"/>
      <c r="DB120" s="1072"/>
      <c r="DC120" s="1072"/>
      <c r="DD120" s="1072"/>
      <c r="DE120" s="1072"/>
      <c r="DF120" s="1073"/>
      <c r="DG120" s="982">
        <v>1635916</v>
      </c>
      <c r="DH120" s="983"/>
      <c r="DI120" s="983"/>
      <c r="DJ120" s="983"/>
      <c r="DK120" s="983"/>
      <c r="DL120" s="983">
        <v>1587746</v>
      </c>
      <c r="DM120" s="983"/>
      <c r="DN120" s="983"/>
      <c r="DO120" s="983"/>
      <c r="DP120" s="983"/>
      <c r="DQ120" s="983">
        <v>1533044</v>
      </c>
      <c r="DR120" s="983"/>
      <c r="DS120" s="983"/>
      <c r="DT120" s="983"/>
      <c r="DU120" s="983"/>
      <c r="DV120" s="984">
        <v>46.3</v>
      </c>
      <c r="DW120" s="984"/>
      <c r="DX120" s="984"/>
      <c r="DY120" s="984"/>
      <c r="DZ120" s="985"/>
    </row>
    <row r="121" spans="1:130" s="247" customFormat="1" ht="26.25" customHeight="1" x14ac:dyDescent="0.15">
      <c r="A121" s="1115"/>
      <c r="B121" s="1002"/>
      <c r="C121" s="1023" t="s">
        <v>470</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126</v>
      </c>
      <c r="AB121" s="1015"/>
      <c r="AC121" s="1015"/>
      <c r="AD121" s="1015"/>
      <c r="AE121" s="1016"/>
      <c r="AF121" s="1017" t="s">
        <v>444</v>
      </c>
      <c r="AG121" s="1015"/>
      <c r="AH121" s="1015"/>
      <c r="AI121" s="1015"/>
      <c r="AJ121" s="1016"/>
      <c r="AK121" s="1017" t="s">
        <v>436</v>
      </c>
      <c r="AL121" s="1015"/>
      <c r="AM121" s="1015"/>
      <c r="AN121" s="1015"/>
      <c r="AO121" s="1016"/>
      <c r="AP121" s="1018" t="s">
        <v>436</v>
      </c>
      <c r="AQ121" s="1019"/>
      <c r="AR121" s="1019"/>
      <c r="AS121" s="1019"/>
      <c r="AT121" s="1020"/>
      <c r="AU121" s="1048"/>
      <c r="AV121" s="1049"/>
      <c r="AW121" s="1049"/>
      <c r="AX121" s="1049"/>
      <c r="AY121" s="1050"/>
      <c r="AZ121" s="1005" t="s">
        <v>471</v>
      </c>
      <c r="BA121" s="1006"/>
      <c r="BB121" s="1006"/>
      <c r="BC121" s="1006"/>
      <c r="BD121" s="1006"/>
      <c r="BE121" s="1006"/>
      <c r="BF121" s="1006"/>
      <c r="BG121" s="1006"/>
      <c r="BH121" s="1006"/>
      <c r="BI121" s="1006"/>
      <c r="BJ121" s="1006"/>
      <c r="BK121" s="1006"/>
      <c r="BL121" s="1006"/>
      <c r="BM121" s="1006"/>
      <c r="BN121" s="1006"/>
      <c r="BO121" s="1006"/>
      <c r="BP121" s="1007"/>
      <c r="BQ121" s="975">
        <v>151734</v>
      </c>
      <c r="BR121" s="976"/>
      <c r="BS121" s="976"/>
      <c r="BT121" s="976"/>
      <c r="BU121" s="976"/>
      <c r="BV121" s="976">
        <v>126536</v>
      </c>
      <c r="BW121" s="976"/>
      <c r="BX121" s="976"/>
      <c r="BY121" s="976"/>
      <c r="BZ121" s="976"/>
      <c r="CA121" s="976">
        <v>106511</v>
      </c>
      <c r="CB121" s="976"/>
      <c r="CC121" s="976"/>
      <c r="CD121" s="976"/>
      <c r="CE121" s="976"/>
      <c r="CF121" s="970">
        <v>3.2</v>
      </c>
      <c r="CG121" s="971"/>
      <c r="CH121" s="971"/>
      <c r="CI121" s="971"/>
      <c r="CJ121" s="971"/>
      <c r="CK121" s="1066"/>
      <c r="CL121" s="1067"/>
      <c r="CM121" s="1067"/>
      <c r="CN121" s="1067"/>
      <c r="CO121" s="1068"/>
      <c r="CP121" s="1076" t="s">
        <v>472</v>
      </c>
      <c r="CQ121" s="1077"/>
      <c r="CR121" s="1077"/>
      <c r="CS121" s="1077"/>
      <c r="CT121" s="1077"/>
      <c r="CU121" s="1077"/>
      <c r="CV121" s="1077"/>
      <c r="CW121" s="1077"/>
      <c r="CX121" s="1077"/>
      <c r="CY121" s="1077"/>
      <c r="CZ121" s="1077"/>
      <c r="DA121" s="1077"/>
      <c r="DB121" s="1077"/>
      <c r="DC121" s="1077"/>
      <c r="DD121" s="1077"/>
      <c r="DE121" s="1077"/>
      <c r="DF121" s="1078"/>
      <c r="DG121" s="975" t="s">
        <v>438</v>
      </c>
      <c r="DH121" s="976"/>
      <c r="DI121" s="976"/>
      <c r="DJ121" s="976"/>
      <c r="DK121" s="976"/>
      <c r="DL121" s="976" t="s">
        <v>444</v>
      </c>
      <c r="DM121" s="976"/>
      <c r="DN121" s="976"/>
      <c r="DO121" s="976"/>
      <c r="DP121" s="976"/>
      <c r="DQ121" s="976" t="s">
        <v>438</v>
      </c>
      <c r="DR121" s="976"/>
      <c r="DS121" s="976"/>
      <c r="DT121" s="976"/>
      <c r="DU121" s="976"/>
      <c r="DV121" s="977" t="s">
        <v>401</v>
      </c>
      <c r="DW121" s="977"/>
      <c r="DX121" s="977"/>
      <c r="DY121" s="977"/>
      <c r="DZ121" s="978"/>
    </row>
    <row r="122" spans="1:130" s="247" customFormat="1" ht="26.25" customHeight="1" x14ac:dyDescent="0.15">
      <c r="A122" s="1115"/>
      <c r="B122" s="1002"/>
      <c r="C122" s="972" t="s">
        <v>452</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441</v>
      </c>
      <c r="AB122" s="1015"/>
      <c r="AC122" s="1015"/>
      <c r="AD122" s="1015"/>
      <c r="AE122" s="1016"/>
      <c r="AF122" s="1017" t="s">
        <v>436</v>
      </c>
      <c r="AG122" s="1015"/>
      <c r="AH122" s="1015"/>
      <c r="AI122" s="1015"/>
      <c r="AJ122" s="1016"/>
      <c r="AK122" s="1017" t="s">
        <v>410</v>
      </c>
      <c r="AL122" s="1015"/>
      <c r="AM122" s="1015"/>
      <c r="AN122" s="1015"/>
      <c r="AO122" s="1016"/>
      <c r="AP122" s="1018" t="s">
        <v>444</v>
      </c>
      <c r="AQ122" s="1019"/>
      <c r="AR122" s="1019"/>
      <c r="AS122" s="1019"/>
      <c r="AT122" s="1020"/>
      <c r="AU122" s="1048"/>
      <c r="AV122" s="1049"/>
      <c r="AW122" s="1049"/>
      <c r="AX122" s="1049"/>
      <c r="AY122" s="1050"/>
      <c r="AZ122" s="1030" t="s">
        <v>473</v>
      </c>
      <c r="BA122" s="1021"/>
      <c r="BB122" s="1021"/>
      <c r="BC122" s="1021"/>
      <c r="BD122" s="1021"/>
      <c r="BE122" s="1021"/>
      <c r="BF122" s="1021"/>
      <c r="BG122" s="1021"/>
      <c r="BH122" s="1021"/>
      <c r="BI122" s="1021"/>
      <c r="BJ122" s="1021"/>
      <c r="BK122" s="1021"/>
      <c r="BL122" s="1021"/>
      <c r="BM122" s="1021"/>
      <c r="BN122" s="1021"/>
      <c r="BO122" s="1021"/>
      <c r="BP122" s="1022"/>
      <c r="BQ122" s="1053">
        <v>5416143</v>
      </c>
      <c r="BR122" s="1054"/>
      <c r="BS122" s="1054"/>
      <c r="BT122" s="1054"/>
      <c r="BU122" s="1054"/>
      <c r="BV122" s="1054">
        <v>5460073</v>
      </c>
      <c r="BW122" s="1054"/>
      <c r="BX122" s="1054"/>
      <c r="BY122" s="1054"/>
      <c r="BZ122" s="1054"/>
      <c r="CA122" s="1054">
        <v>5603264</v>
      </c>
      <c r="CB122" s="1054"/>
      <c r="CC122" s="1054"/>
      <c r="CD122" s="1054"/>
      <c r="CE122" s="1054"/>
      <c r="CF122" s="1074">
        <v>169.2</v>
      </c>
      <c r="CG122" s="1075"/>
      <c r="CH122" s="1075"/>
      <c r="CI122" s="1075"/>
      <c r="CJ122" s="1075"/>
      <c r="CK122" s="1066"/>
      <c r="CL122" s="1067"/>
      <c r="CM122" s="1067"/>
      <c r="CN122" s="1067"/>
      <c r="CO122" s="1068"/>
      <c r="CP122" s="1076" t="s">
        <v>474</v>
      </c>
      <c r="CQ122" s="1077"/>
      <c r="CR122" s="1077"/>
      <c r="CS122" s="1077"/>
      <c r="CT122" s="1077"/>
      <c r="CU122" s="1077"/>
      <c r="CV122" s="1077"/>
      <c r="CW122" s="1077"/>
      <c r="CX122" s="1077"/>
      <c r="CY122" s="1077"/>
      <c r="CZ122" s="1077"/>
      <c r="DA122" s="1077"/>
      <c r="DB122" s="1077"/>
      <c r="DC122" s="1077"/>
      <c r="DD122" s="1077"/>
      <c r="DE122" s="1077"/>
      <c r="DF122" s="1078"/>
      <c r="DG122" s="975" t="s">
        <v>440</v>
      </c>
      <c r="DH122" s="976"/>
      <c r="DI122" s="976"/>
      <c r="DJ122" s="976"/>
      <c r="DK122" s="976"/>
      <c r="DL122" s="976" t="s">
        <v>436</v>
      </c>
      <c r="DM122" s="976"/>
      <c r="DN122" s="976"/>
      <c r="DO122" s="976"/>
      <c r="DP122" s="976"/>
      <c r="DQ122" s="976" t="s">
        <v>388</v>
      </c>
      <c r="DR122" s="976"/>
      <c r="DS122" s="976"/>
      <c r="DT122" s="976"/>
      <c r="DU122" s="976"/>
      <c r="DV122" s="977" t="s">
        <v>441</v>
      </c>
      <c r="DW122" s="977"/>
      <c r="DX122" s="977"/>
      <c r="DY122" s="977"/>
      <c r="DZ122" s="978"/>
    </row>
    <row r="123" spans="1:130" s="247" customFormat="1" ht="26.25" customHeight="1" x14ac:dyDescent="0.15">
      <c r="A123" s="1115"/>
      <c r="B123" s="1002"/>
      <c r="C123" s="972" t="s">
        <v>458</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441</v>
      </c>
      <c r="AB123" s="1015"/>
      <c r="AC123" s="1015"/>
      <c r="AD123" s="1015"/>
      <c r="AE123" s="1016"/>
      <c r="AF123" s="1017" t="s">
        <v>436</v>
      </c>
      <c r="AG123" s="1015"/>
      <c r="AH123" s="1015"/>
      <c r="AI123" s="1015"/>
      <c r="AJ123" s="1016"/>
      <c r="AK123" s="1017" t="s">
        <v>436</v>
      </c>
      <c r="AL123" s="1015"/>
      <c r="AM123" s="1015"/>
      <c r="AN123" s="1015"/>
      <c r="AO123" s="1016"/>
      <c r="AP123" s="1018" t="s">
        <v>441</v>
      </c>
      <c r="AQ123" s="1019"/>
      <c r="AR123" s="1019"/>
      <c r="AS123" s="1019"/>
      <c r="AT123" s="1020"/>
      <c r="AU123" s="1051"/>
      <c r="AV123" s="1052"/>
      <c r="AW123" s="1052"/>
      <c r="AX123" s="1052"/>
      <c r="AY123" s="1052"/>
      <c r="AZ123" s="278" t="s">
        <v>185</v>
      </c>
      <c r="BA123" s="278"/>
      <c r="BB123" s="278"/>
      <c r="BC123" s="278"/>
      <c r="BD123" s="278"/>
      <c r="BE123" s="278"/>
      <c r="BF123" s="278"/>
      <c r="BG123" s="278"/>
      <c r="BH123" s="278"/>
      <c r="BI123" s="278"/>
      <c r="BJ123" s="278"/>
      <c r="BK123" s="278"/>
      <c r="BL123" s="278"/>
      <c r="BM123" s="278"/>
      <c r="BN123" s="278"/>
      <c r="BO123" s="1031" t="s">
        <v>475</v>
      </c>
      <c r="BP123" s="1062"/>
      <c r="BQ123" s="1121">
        <v>8584051</v>
      </c>
      <c r="BR123" s="1122"/>
      <c r="BS123" s="1122"/>
      <c r="BT123" s="1122"/>
      <c r="BU123" s="1122"/>
      <c r="BV123" s="1122">
        <v>8066311</v>
      </c>
      <c r="BW123" s="1122"/>
      <c r="BX123" s="1122"/>
      <c r="BY123" s="1122"/>
      <c r="BZ123" s="1122"/>
      <c r="CA123" s="1122">
        <v>8250391</v>
      </c>
      <c r="CB123" s="1122"/>
      <c r="CC123" s="1122"/>
      <c r="CD123" s="1122"/>
      <c r="CE123" s="1122"/>
      <c r="CF123" s="1055"/>
      <c r="CG123" s="1056"/>
      <c r="CH123" s="1056"/>
      <c r="CI123" s="1056"/>
      <c r="CJ123" s="1057"/>
      <c r="CK123" s="1066"/>
      <c r="CL123" s="1067"/>
      <c r="CM123" s="1067"/>
      <c r="CN123" s="1067"/>
      <c r="CO123" s="1068"/>
      <c r="CP123" s="1076" t="s">
        <v>476</v>
      </c>
      <c r="CQ123" s="1077"/>
      <c r="CR123" s="1077"/>
      <c r="CS123" s="1077"/>
      <c r="CT123" s="1077"/>
      <c r="CU123" s="1077"/>
      <c r="CV123" s="1077"/>
      <c r="CW123" s="1077"/>
      <c r="CX123" s="1077"/>
      <c r="CY123" s="1077"/>
      <c r="CZ123" s="1077"/>
      <c r="DA123" s="1077"/>
      <c r="DB123" s="1077"/>
      <c r="DC123" s="1077"/>
      <c r="DD123" s="1077"/>
      <c r="DE123" s="1077"/>
      <c r="DF123" s="1078"/>
      <c r="DG123" s="1014" t="s">
        <v>436</v>
      </c>
      <c r="DH123" s="1015"/>
      <c r="DI123" s="1015"/>
      <c r="DJ123" s="1015"/>
      <c r="DK123" s="1016"/>
      <c r="DL123" s="1017" t="s">
        <v>440</v>
      </c>
      <c r="DM123" s="1015"/>
      <c r="DN123" s="1015"/>
      <c r="DO123" s="1015"/>
      <c r="DP123" s="1016"/>
      <c r="DQ123" s="1017" t="s">
        <v>126</v>
      </c>
      <c r="DR123" s="1015"/>
      <c r="DS123" s="1015"/>
      <c r="DT123" s="1015"/>
      <c r="DU123" s="1016"/>
      <c r="DV123" s="1018" t="s">
        <v>388</v>
      </c>
      <c r="DW123" s="1019"/>
      <c r="DX123" s="1019"/>
      <c r="DY123" s="1019"/>
      <c r="DZ123" s="1020"/>
    </row>
    <row r="124" spans="1:130" s="247" customFormat="1" ht="26.25" customHeight="1" thickBot="1" x14ac:dyDescent="0.2">
      <c r="A124" s="1115"/>
      <c r="B124" s="1002"/>
      <c r="C124" s="972" t="s">
        <v>461</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440</v>
      </c>
      <c r="AB124" s="1015"/>
      <c r="AC124" s="1015"/>
      <c r="AD124" s="1015"/>
      <c r="AE124" s="1016"/>
      <c r="AF124" s="1017" t="s">
        <v>444</v>
      </c>
      <c r="AG124" s="1015"/>
      <c r="AH124" s="1015"/>
      <c r="AI124" s="1015"/>
      <c r="AJ124" s="1016"/>
      <c r="AK124" s="1017" t="s">
        <v>440</v>
      </c>
      <c r="AL124" s="1015"/>
      <c r="AM124" s="1015"/>
      <c r="AN124" s="1015"/>
      <c r="AO124" s="1016"/>
      <c r="AP124" s="1018" t="s">
        <v>440</v>
      </c>
      <c r="AQ124" s="1019"/>
      <c r="AR124" s="1019"/>
      <c r="AS124" s="1019"/>
      <c r="AT124" s="1020"/>
      <c r="AU124" s="1117" t="s">
        <v>477</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54.2</v>
      </c>
      <c r="BR124" s="1084"/>
      <c r="BS124" s="1084"/>
      <c r="BT124" s="1084"/>
      <c r="BU124" s="1084"/>
      <c r="BV124" s="1084">
        <v>49.3</v>
      </c>
      <c r="BW124" s="1084"/>
      <c r="BX124" s="1084"/>
      <c r="BY124" s="1084"/>
      <c r="BZ124" s="1084"/>
      <c r="CA124" s="1084">
        <v>41.7</v>
      </c>
      <c r="CB124" s="1084"/>
      <c r="CC124" s="1084"/>
      <c r="CD124" s="1084"/>
      <c r="CE124" s="1084"/>
      <c r="CF124" s="1085"/>
      <c r="CG124" s="1086"/>
      <c r="CH124" s="1086"/>
      <c r="CI124" s="1086"/>
      <c r="CJ124" s="1087"/>
      <c r="CK124" s="1069"/>
      <c r="CL124" s="1069"/>
      <c r="CM124" s="1069"/>
      <c r="CN124" s="1069"/>
      <c r="CO124" s="1070"/>
      <c r="CP124" s="1076" t="s">
        <v>478</v>
      </c>
      <c r="CQ124" s="1077"/>
      <c r="CR124" s="1077"/>
      <c r="CS124" s="1077"/>
      <c r="CT124" s="1077"/>
      <c r="CU124" s="1077"/>
      <c r="CV124" s="1077"/>
      <c r="CW124" s="1077"/>
      <c r="CX124" s="1077"/>
      <c r="CY124" s="1077"/>
      <c r="CZ124" s="1077"/>
      <c r="DA124" s="1077"/>
      <c r="DB124" s="1077"/>
      <c r="DC124" s="1077"/>
      <c r="DD124" s="1077"/>
      <c r="DE124" s="1077"/>
      <c r="DF124" s="1078"/>
      <c r="DG124" s="1061" t="s">
        <v>436</v>
      </c>
      <c r="DH124" s="1040"/>
      <c r="DI124" s="1040"/>
      <c r="DJ124" s="1040"/>
      <c r="DK124" s="1041"/>
      <c r="DL124" s="1039" t="s">
        <v>388</v>
      </c>
      <c r="DM124" s="1040"/>
      <c r="DN124" s="1040"/>
      <c r="DO124" s="1040"/>
      <c r="DP124" s="1041"/>
      <c r="DQ124" s="1039" t="s">
        <v>388</v>
      </c>
      <c r="DR124" s="1040"/>
      <c r="DS124" s="1040"/>
      <c r="DT124" s="1040"/>
      <c r="DU124" s="1041"/>
      <c r="DV124" s="1042" t="s">
        <v>388</v>
      </c>
      <c r="DW124" s="1043"/>
      <c r="DX124" s="1043"/>
      <c r="DY124" s="1043"/>
      <c r="DZ124" s="1044"/>
    </row>
    <row r="125" spans="1:130" s="247" customFormat="1" ht="26.25" customHeight="1" x14ac:dyDescent="0.15">
      <c r="A125" s="1115"/>
      <c r="B125" s="1002"/>
      <c r="C125" s="972" t="s">
        <v>463</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126</v>
      </c>
      <c r="AB125" s="1015"/>
      <c r="AC125" s="1015"/>
      <c r="AD125" s="1015"/>
      <c r="AE125" s="1016"/>
      <c r="AF125" s="1017" t="s">
        <v>126</v>
      </c>
      <c r="AG125" s="1015"/>
      <c r="AH125" s="1015"/>
      <c r="AI125" s="1015"/>
      <c r="AJ125" s="1016"/>
      <c r="AK125" s="1017" t="s">
        <v>436</v>
      </c>
      <c r="AL125" s="1015"/>
      <c r="AM125" s="1015"/>
      <c r="AN125" s="1015"/>
      <c r="AO125" s="1016"/>
      <c r="AP125" s="1018" t="s">
        <v>436</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479</v>
      </c>
      <c r="CL125" s="1064"/>
      <c r="CM125" s="1064"/>
      <c r="CN125" s="1064"/>
      <c r="CO125" s="1065"/>
      <c r="CP125" s="996" t="s">
        <v>480</v>
      </c>
      <c r="CQ125" s="945"/>
      <c r="CR125" s="945"/>
      <c r="CS125" s="945"/>
      <c r="CT125" s="945"/>
      <c r="CU125" s="945"/>
      <c r="CV125" s="945"/>
      <c r="CW125" s="945"/>
      <c r="CX125" s="945"/>
      <c r="CY125" s="945"/>
      <c r="CZ125" s="945"/>
      <c r="DA125" s="945"/>
      <c r="DB125" s="945"/>
      <c r="DC125" s="945"/>
      <c r="DD125" s="945"/>
      <c r="DE125" s="945"/>
      <c r="DF125" s="946"/>
      <c r="DG125" s="982" t="s">
        <v>388</v>
      </c>
      <c r="DH125" s="983"/>
      <c r="DI125" s="983"/>
      <c r="DJ125" s="983"/>
      <c r="DK125" s="983"/>
      <c r="DL125" s="983" t="s">
        <v>388</v>
      </c>
      <c r="DM125" s="983"/>
      <c r="DN125" s="983"/>
      <c r="DO125" s="983"/>
      <c r="DP125" s="983"/>
      <c r="DQ125" s="983" t="s">
        <v>388</v>
      </c>
      <c r="DR125" s="983"/>
      <c r="DS125" s="983"/>
      <c r="DT125" s="983"/>
      <c r="DU125" s="983"/>
      <c r="DV125" s="984" t="s">
        <v>388</v>
      </c>
      <c r="DW125" s="984"/>
      <c r="DX125" s="984"/>
      <c r="DY125" s="984"/>
      <c r="DZ125" s="985"/>
    </row>
    <row r="126" spans="1:130" s="247" customFormat="1" ht="26.25" customHeight="1" thickBot="1" x14ac:dyDescent="0.2">
      <c r="A126" s="1115"/>
      <c r="B126" s="1002"/>
      <c r="C126" s="972" t="s">
        <v>465</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v>12583</v>
      </c>
      <c r="AB126" s="1015"/>
      <c r="AC126" s="1015"/>
      <c r="AD126" s="1015"/>
      <c r="AE126" s="1016"/>
      <c r="AF126" s="1017">
        <v>14257</v>
      </c>
      <c r="AG126" s="1015"/>
      <c r="AH126" s="1015"/>
      <c r="AI126" s="1015"/>
      <c r="AJ126" s="1016"/>
      <c r="AK126" s="1017">
        <v>14933</v>
      </c>
      <c r="AL126" s="1015"/>
      <c r="AM126" s="1015"/>
      <c r="AN126" s="1015"/>
      <c r="AO126" s="1016"/>
      <c r="AP126" s="1018">
        <v>0.5</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481</v>
      </c>
      <c r="CQ126" s="1006"/>
      <c r="CR126" s="1006"/>
      <c r="CS126" s="1006"/>
      <c r="CT126" s="1006"/>
      <c r="CU126" s="1006"/>
      <c r="CV126" s="1006"/>
      <c r="CW126" s="1006"/>
      <c r="CX126" s="1006"/>
      <c r="CY126" s="1006"/>
      <c r="CZ126" s="1006"/>
      <c r="DA126" s="1006"/>
      <c r="DB126" s="1006"/>
      <c r="DC126" s="1006"/>
      <c r="DD126" s="1006"/>
      <c r="DE126" s="1006"/>
      <c r="DF126" s="1007"/>
      <c r="DG126" s="975" t="s">
        <v>388</v>
      </c>
      <c r="DH126" s="976"/>
      <c r="DI126" s="976"/>
      <c r="DJ126" s="976"/>
      <c r="DK126" s="976"/>
      <c r="DL126" s="976" t="s">
        <v>126</v>
      </c>
      <c r="DM126" s="976"/>
      <c r="DN126" s="976"/>
      <c r="DO126" s="976"/>
      <c r="DP126" s="976"/>
      <c r="DQ126" s="976" t="s">
        <v>388</v>
      </c>
      <c r="DR126" s="976"/>
      <c r="DS126" s="976"/>
      <c r="DT126" s="976"/>
      <c r="DU126" s="976"/>
      <c r="DV126" s="977" t="s">
        <v>436</v>
      </c>
      <c r="DW126" s="977"/>
      <c r="DX126" s="977"/>
      <c r="DY126" s="977"/>
      <c r="DZ126" s="978"/>
    </row>
    <row r="127" spans="1:130" s="247" customFormat="1" ht="26.25" customHeight="1" x14ac:dyDescent="0.15">
      <c r="A127" s="1116"/>
      <c r="B127" s="1004"/>
      <c r="C127" s="1058" t="s">
        <v>482</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v>17463</v>
      </c>
      <c r="AB127" s="1015"/>
      <c r="AC127" s="1015"/>
      <c r="AD127" s="1015"/>
      <c r="AE127" s="1016"/>
      <c r="AF127" s="1017">
        <v>19009</v>
      </c>
      <c r="AG127" s="1015"/>
      <c r="AH127" s="1015"/>
      <c r="AI127" s="1015"/>
      <c r="AJ127" s="1016"/>
      <c r="AK127" s="1017">
        <v>15640</v>
      </c>
      <c r="AL127" s="1015"/>
      <c r="AM127" s="1015"/>
      <c r="AN127" s="1015"/>
      <c r="AO127" s="1016"/>
      <c r="AP127" s="1018">
        <v>0.5</v>
      </c>
      <c r="AQ127" s="1019"/>
      <c r="AR127" s="1019"/>
      <c r="AS127" s="1019"/>
      <c r="AT127" s="1020"/>
      <c r="AU127" s="283"/>
      <c r="AV127" s="283"/>
      <c r="AW127" s="283"/>
      <c r="AX127" s="1088" t="s">
        <v>483</v>
      </c>
      <c r="AY127" s="1089"/>
      <c r="AZ127" s="1089"/>
      <c r="BA127" s="1089"/>
      <c r="BB127" s="1089"/>
      <c r="BC127" s="1089"/>
      <c r="BD127" s="1089"/>
      <c r="BE127" s="1090"/>
      <c r="BF127" s="1091" t="s">
        <v>484</v>
      </c>
      <c r="BG127" s="1089"/>
      <c r="BH127" s="1089"/>
      <c r="BI127" s="1089"/>
      <c r="BJ127" s="1089"/>
      <c r="BK127" s="1089"/>
      <c r="BL127" s="1090"/>
      <c r="BM127" s="1091" t="s">
        <v>485</v>
      </c>
      <c r="BN127" s="1089"/>
      <c r="BO127" s="1089"/>
      <c r="BP127" s="1089"/>
      <c r="BQ127" s="1089"/>
      <c r="BR127" s="1089"/>
      <c r="BS127" s="1090"/>
      <c r="BT127" s="1091" t="s">
        <v>486</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487</v>
      </c>
      <c r="CQ127" s="1006"/>
      <c r="CR127" s="1006"/>
      <c r="CS127" s="1006"/>
      <c r="CT127" s="1006"/>
      <c r="CU127" s="1006"/>
      <c r="CV127" s="1006"/>
      <c r="CW127" s="1006"/>
      <c r="CX127" s="1006"/>
      <c r="CY127" s="1006"/>
      <c r="CZ127" s="1006"/>
      <c r="DA127" s="1006"/>
      <c r="DB127" s="1006"/>
      <c r="DC127" s="1006"/>
      <c r="DD127" s="1006"/>
      <c r="DE127" s="1006"/>
      <c r="DF127" s="1007"/>
      <c r="DG127" s="975" t="s">
        <v>126</v>
      </c>
      <c r="DH127" s="976"/>
      <c r="DI127" s="976"/>
      <c r="DJ127" s="976"/>
      <c r="DK127" s="976"/>
      <c r="DL127" s="976" t="s">
        <v>388</v>
      </c>
      <c r="DM127" s="976"/>
      <c r="DN127" s="976"/>
      <c r="DO127" s="976"/>
      <c r="DP127" s="976"/>
      <c r="DQ127" s="976" t="s">
        <v>388</v>
      </c>
      <c r="DR127" s="976"/>
      <c r="DS127" s="976"/>
      <c r="DT127" s="976"/>
      <c r="DU127" s="976"/>
      <c r="DV127" s="977" t="s">
        <v>388</v>
      </c>
      <c r="DW127" s="977"/>
      <c r="DX127" s="977"/>
      <c r="DY127" s="977"/>
      <c r="DZ127" s="978"/>
    </row>
    <row r="128" spans="1:130" s="247" customFormat="1" ht="26.25" customHeight="1" thickBot="1" x14ac:dyDescent="0.2">
      <c r="A128" s="1099" t="s">
        <v>488</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489</v>
      </c>
      <c r="X128" s="1101"/>
      <c r="Y128" s="1101"/>
      <c r="Z128" s="1102"/>
      <c r="AA128" s="1103">
        <v>25295</v>
      </c>
      <c r="AB128" s="1104"/>
      <c r="AC128" s="1104"/>
      <c r="AD128" s="1104"/>
      <c r="AE128" s="1105"/>
      <c r="AF128" s="1106">
        <v>27010</v>
      </c>
      <c r="AG128" s="1104"/>
      <c r="AH128" s="1104"/>
      <c r="AI128" s="1104"/>
      <c r="AJ128" s="1105"/>
      <c r="AK128" s="1106">
        <v>21476</v>
      </c>
      <c r="AL128" s="1104"/>
      <c r="AM128" s="1104"/>
      <c r="AN128" s="1104"/>
      <c r="AO128" s="1105"/>
      <c r="AP128" s="1107"/>
      <c r="AQ128" s="1108"/>
      <c r="AR128" s="1108"/>
      <c r="AS128" s="1108"/>
      <c r="AT128" s="1109"/>
      <c r="AU128" s="283"/>
      <c r="AV128" s="283"/>
      <c r="AW128" s="283"/>
      <c r="AX128" s="944" t="s">
        <v>490</v>
      </c>
      <c r="AY128" s="945"/>
      <c r="AZ128" s="945"/>
      <c r="BA128" s="945"/>
      <c r="BB128" s="945"/>
      <c r="BC128" s="945"/>
      <c r="BD128" s="945"/>
      <c r="BE128" s="946"/>
      <c r="BF128" s="1110" t="s">
        <v>436</v>
      </c>
      <c r="BG128" s="1111"/>
      <c r="BH128" s="1111"/>
      <c r="BI128" s="1111"/>
      <c r="BJ128" s="1111"/>
      <c r="BK128" s="1111"/>
      <c r="BL128" s="1112"/>
      <c r="BM128" s="1110">
        <v>15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491</v>
      </c>
      <c r="CQ128" s="1093"/>
      <c r="CR128" s="1093"/>
      <c r="CS128" s="1093"/>
      <c r="CT128" s="1093"/>
      <c r="CU128" s="1093"/>
      <c r="CV128" s="1093"/>
      <c r="CW128" s="1093"/>
      <c r="CX128" s="1093"/>
      <c r="CY128" s="1093"/>
      <c r="CZ128" s="1093"/>
      <c r="DA128" s="1093"/>
      <c r="DB128" s="1093"/>
      <c r="DC128" s="1093"/>
      <c r="DD128" s="1093"/>
      <c r="DE128" s="1093"/>
      <c r="DF128" s="1094"/>
      <c r="DG128" s="1095" t="s">
        <v>436</v>
      </c>
      <c r="DH128" s="1096"/>
      <c r="DI128" s="1096"/>
      <c r="DJ128" s="1096"/>
      <c r="DK128" s="1096"/>
      <c r="DL128" s="1096" t="s">
        <v>401</v>
      </c>
      <c r="DM128" s="1096"/>
      <c r="DN128" s="1096"/>
      <c r="DO128" s="1096"/>
      <c r="DP128" s="1096"/>
      <c r="DQ128" s="1096" t="s">
        <v>401</v>
      </c>
      <c r="DR128" s="1096"/>
      <c r="DS128" s="1096"/>
      <c r="DT128" s="1096"/>
      <c r="DU128" s="1096"/>
      <c r="DV128" s="1097" t="s">
        <v>401</v>
      </c>
      <c r="DW128" s="1097"/>
      <c r="DX128" s="1097"/>
      <c r="DY128" s="1097"/>
      <c r="DZ128" s="1098"/>
    </row>
    <row r="129" spans="1:131" s="247" customFormat="1" ht="26.25" customHeight="1" x14ac:dyDescent="0.15">
      <c r="A129" s="986" t="s">
        <v>105</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492</v>
      </c>
      <c r="X129" s="1130"/>
      <c r="Y129" s="1130"/>
      <c r="Z129" s="1131"/>
      <c r="AA129" s="1014">
        <v>4001928</v>
      </c>
      <c r="AB129" s="1015"/>
      <c r="AC129" s="1015"/>
      <c r="AD129" s="1015"/>
      <c r="AE129" s="1016"/>
      <c r="AF129" s="1017">
        <v>3908823</v>
      </c>
      <c r="AG129" s="1015"/>
      <c r="AH129" s="1015"/>
      <c r="AI129" s="1015"/>
      <c r="AJ129" s="1016"/>
      <c r="AK129" s="1017">
        <v>3900290</v>
      </c>
      <c r="AL129" s="1015"/>
      <c r="AM129" s="1015"/>
      <c r="AN129" s="1015"/>
      <c r="AO129" s="1016"/>
      <c r="AP129" s="1132"/>
      <c r="AQ129" s="1133"/>
      <c r="AR129" s="1133"/>
      <c r="AS129" s="1133"/>
      <c r="AT129" s="1134"/>
      <c r="AU129" s="285"/>
      <c r="AV129" s="285"/>
      <c r="AW129" s="285"/>
      <c r="AX129" s="1123" t="s">
        <v>493</v>
      </c>
      <c r="AY129" s="1006"/>
      <c r="AZ129" s="1006"/>
      <c r="BA129" s="1006"/>
      <c r="BB129" s="1006"/>
      <c r="BC129" s="1006"/>
      <c r="BD129" s="1006"/>
      <c r="BE129" s="1007"/>
      <c r="BF129" s="1124" t="s">
        <v>494</v>
      </c>
      <c r="BG129" s="1125"/>
      <c r="BH129" s="1125"/>
      <c r="BI129" s="1125"/>
      <c r="BJ129" s="1125"/>
      <c r="BK129" s="1125"/>
      <c r="BL129" s="1126"/>
      <c r="BM129" s="1124">
        <v>20</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495</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496</v>
      </c>
      <c r="X130" s="1130"/>
      <c r="Y130" s="1130"/>
      <c r="Z130" s="1131"/>
      <c r="AA130" s="1014">
        <v>654373</v>
      </c>
      <c r="AB130" s="1015"/>
      <c r="AC130" s="1015"/>
      <c r="AD130" s="1015"/>
      <c r="AE130" s="1016"/>
      <c r="AF130" s="1017">
        <v>620928</v>
      </c>
      <c r="AG130" s="1015"/>
      <c r="AH130" s="1015"/>
      <c r="AI130" s="1015"/>
      <c r="AJ130" s="1016"/>
      <c r="AK130" s="1017">
        <v>587837</v>
      </c>
      <c r="AL130" s="1015"/>
      <c r="AM130" s="1015"/>
      <c r="AN130" s="1015"/>
      <c r="AO130" s="1016"/>
      <c r="AP130" s="1132"/>
      <c r="AQ130" s="1133"/>
      <c r="AR130" s="1133"/>
      <c r="AS130" s="1133"/>
      <c r="AT130" s="1134"/>
      <c r="AU130" s="285"/>
      <c r="AV130" s="285"/>
      <c r="AW130" s="285"/>
      <c r="AX130" s="1123" t="s">
        <v>497</v>
      </c>
      <c r="AY130" s="1006"/>
      <c r="AZ130" s="1006"/>
      <c r="BA130" s="1006"/>
      <c r="BB130" s="1006"/>
      <c r="BC130" s="1006"/>
      <c r="BD130" s="1006"/>
      <c r="BE130" s="1007"/>
      <c r="BF130" s="1160">
        <v>8.6</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498</v>
      </c>
      <c r="X131" s="1168"/>
      <c r="Y131" s="1168"/>
      <c r="Z131" s="1169"/>
      <c r="AA131" s="1061">
        <v>3347555</v>
      </c>
      <c r="AB131" s="1040"/>
      <c r="AC131" s="1040"/>
      <c r="AD131" s="1040"/>
      <c r="AE131" s="1041"/>
      <c r="AF131" s="1039">
        <v>3287895</v>
      </c>
      <c r="AG131" s="1040"/>
      <c r="AH131" s="1040"/>
      <c r="AI131" s="1040"/>
      <c r="AJ131" s="1041"/>
      <c r="AK131" s="1039">
        <v>3312453</v>
      </c>
      <c r="AL131" s="1040"/>
      <c r="AM131" s="1040"/>
      <c r="AN131" s="1040"/>
      <c r="AO131" s="1041"/>
      <c r="AP131" s="1170"/>
      <c r="AQ131" s="1171"/>
      <c r="AR131" s="1171"/>
      <c r="AS131" s="1171"/>
      <c r="AT131" s="1172"/>
      <c r="AU131" s="285"/>
      <c r="AV131" s="285"/>
      <c r="AW131" s="285"/>
      <c r="AX131" s="1142" t="s">
        <v>499</v>
      </c>
      <c r="AY131" s="1093"/>
      <c r="AZ131" s="1093"/>
      <c r="BA131" s="1093"/>
      <c r="BB131" s="1093"/>
      <c r="BC131" s="1093"/>
      <c r="BD131" s="1093"/>
      <c r="BE131" s="1094"/>
      <c r="BF131" s="1143">
        <v>41.7</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500</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501</v>
      </c>
      <c r="W132" s="1153"/>
      <c r="X132" s="1153"/>
      <c r="Y132" s="1153"/>
      <c r="Z132" s="1154"/>
      <c r="AA132" s="1155">
        <v>9.4271191959999996</v>
      </c>
      <c r="AB132" s="1156"/>
      <c r="AC132" s="1156"/>
      <c r="AD132" s="1156"/>
      <c r="AE132" s="1157"/>
      <c r="AF132" s="1158">
        <v>9.1671114800000009</v>
      </c>
      <c r="AG132" s="1156"/>
      <c r="AH132" s="1156"/>
      <c r="AI132" s="1156"/>
      <c r="AJ132" s="1157"/>
      <c r="AK132" s="1158">
        <v>7.3706102400000004</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502</v>
      </c>
      <c r="W133" s="1136"/>
      <c r="X133" s="1136"/>
      <c r="Y133" s="1136"/>
      <c r="Z133" s="1137"/>
      <c r="AA133" s="1138">
        <v>9.3000000000000007</v>
      </c>
      <c r="AB133" s="1139"/>
      <c r="AC133" s="1139"/>
      <c r="AD133" s="1139"/>
      <c r="AE133" s="1140"/>
      <c r="AF133" s="1138">
        <v>9.1</v>
      </c>
      <c r="AG133" s="1139"/>
      <c r="AH133" s="1139"/>
      <c r="AI133" s="1139"/>
      <c r="AJ133" s="1140"/>
      <c r="AK133" s="1138">
        <v>8.6</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29UbKVZM7EeNaB1Q2KH6i17UIZM6TFaqh3emJ91G2H2+sy2AUYcETb0lUkaOyx8X9xvq3T2KFJXA2eEKThJULA==" saltValue="vjeLYx9SVQGZeC/0YV3Qc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u6nUPVEUwbgttNVgdiFEZ9bgdPJ7a8hsWE+2VJQBzp0inxyNerlokajbMg98tCfmMADb3vkt5QJSCHp9okmu1w==" saltValue="md8i34pZfSIzXk1l+c5nM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VFoDOzN5Z8y8T/YLoN8PifmAivMaVBxlH1ya0+8uqArcAnIU3sX4htnzmVI5/y4v6IBM81f/jb3SO8vOIeYCQ==" saltValue="MifKNgPgf1PZOED59bzE3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506</v>
      </c>
      <c r="AP7" s="304"/>
      <c r="AQ7" s="305" t="s">
        <v>507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508</v>
      </c>
      <c r="AQ8" s="311" t="s">
        <v>509</v>
      </c>
      <c r="AR8" s="312" t="s">
        <v>510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511</v>
      </c>
      <c r="AL9" s="1179"/>
      <c r="AM9" s="1179"/>
      <c r="AN9" s="1180"/>
      <c r="AO9" s="313">
        <v>971308</v>
      </c>
      <c r="AP9" s="313">
        <v>103013</v>
      </c>
      <c r="AQ9" s="314">
        <v>140211</v>
      </c>
      <c r="AR9" s="315">
        <v>-26.5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512</v>
      </c>
      <c r="AL10" s="1179"/>
      <c r="AM10" s="1179"/>
      <c r="AN10" s="1180"/>
      <c r="AO10" s="316">
        <v>17050</v>
      </c>
      <c r="AP10" s="316">
        <v>1808</v>
      </c>
      <c r="AQ10" s="317">
        <v>17469</v>
      </c>
      <c r="AR10" s="318">
        <v>-89.7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513</v>
      </c>
      <c r="AL11" s="1179"/>
      <c r="AM11" s="1179"/>
      <c r="AN11" s="1180"/>
      <c r="AO11" s="316">
        <v>149605</v>
      </c>
      <c r="AP11" s="316">
        <v>15866</v>
      </c>
      <c r="AQ11" s="317">
        <v>23430</v>
      </c>
      <c r="AR11" s="318">
        <v>-32.299999999999997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514</v>
      </c>
      <c r="AL12" s="1179"/>
      <c r="AM12" s="1179"/>
      <c r="AN12" s="1180"/>
      <c r="AO12" s="316" t="s">
        <v>515</v>
      </c>
      <c r="AP12" s="316" t="s">
        <v>515</v>
      </c>
      <c r="AQ12" s="317">
        <v>2927</v>
      </c>
      <c r="AR12" s="318" t="s">
        <v>515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516</v>
      </c>
      <c r="AL13" s="1179"/>
      <c r="AM13" s="1179"/>
      <c r="AN13" s="1180"/>
      <c r="AO13" s="316" t="s">
        <v>515</v>
      </c>
      <c r="AP13" s="316" t="s">
        <v>515</v>
      </c>
      <c r="AQ13" s="317" t="s">
        <v>515</v>
      </c>
      <c r="AR13" s="318" t="s">
        <v>515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517</v>
      </c>
      <c r="AL14" s="1179"/>
      <c r="AM14" s="1179"/>
      <c r="AN14" s="1180"/>
      <c r="AO14" s="316">
        <v>62935</v>
      </c>
      <c r="AP14" s="316">
        <v>6675</v>
      </c>
      <c r="AQ14" s="317">
        <v>6472</v>
      </c>
      <c r="AR14" s="318">
        <v>3.1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518</v>
      </c>
      <c r="AL15" s="1179"/>
      <c r="AM15" s="1179"/>
      <c r="AN15" s="1180"/>
      <c r="AO15" s="316">
        <v>21392</v>
      </c>
      <c r="AP15" s="316">
        <v>2269</v>
      </c>
      <c r="AQ15" s="317">
        <v>3599</v>
      </c>
      <c r="AR15" s="318">
        <v>-37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519</v>
      </c>
      <c r="AL16" s="1182"/>
      <c r="AM16" s="1182"/>
      <c r="AN16" s="1183"/>
      <c r="AO16" s="316">
        <v>-78477</v>
      </c>
      <c r="AP16" s="316">
        <v>-8323</v>
      </c>
      <c r="AQ16" s="317">
        <v>-14458</v>
      </c>
      <c r="AR16" s="318">
        <v>-42.4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185</v>
      </c>
      <c r="AL17" s="1182"/>
      <c r="AM17" s="1182"/>
      <c r="AN17" s="1183"/>
      <c r="AO17" s="316">
        <v>1143813</v>
      </c>
      <c r="AP17" s="316">
        <v>121308</v>
      </c>
      <c r="AQ17" s="317">
        <v>179649</v>
      </c>
      <c r="AR17" s="318">
        <v>-32.5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521</v>
      </c>
      <c r="AP20" s="324" t="s">
        <v>522</v>
      </c>
      <c r="AQ20" s="325" t="s">
        <v>523</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524</v>
      </c>
      <c r="AL21" s="1174"/>
      <c r="AM21" s="1174"/>
      <c r="AN21" s="1175"/>
      <c r="AO21" s="328">
        <v>10.82</v>
      </c>
      <c r="AP21" s="329">
        <v>16.079999999999998</v>
      </c>
      <c r="AQ21" s="330">
        <v>-5.26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525</v>
      </c>
      <c r="AL22" s="1174"/>
      <c r="AM22" s="1174"/>
      <c r="AN22" s="1175"/>
      <c r="AO22" s="333">
        <v>96.9</v>
      </c>
      <c r="AP22" s="334">
        <v>96</v>
      </c>
      <c r="AQ22" s="335">
        <v>0.9</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528</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506</v>
      </c>
      <c r="AP30" s="304"/>
      <c r="AQ30" s="305" t="s">
        <v>507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508</v>
      </c>
      <c r="AQ31" s="311" t="s">
        <v>509</v>
      </c>
      <c r="AR31" s="312" t="s">
        <v>510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529</v>
      </c>
      <c r="AL32" s="1190"/>
      <c r="AM32" s="1190"/>
      <c r="AN32" s="1191"/>
      <c r="AO32" s="343">
        <v>566515</v>
      </c>
      <c r="AP32" s="343">
        <v>60082</v>
      </c>
      <c r="AQ32" s="344">
        <v>107391</v>
      </c>
      <c r="AR32" s="345">
        <v>-44.1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530</v>
      </c>
      <c r="AL33" s="1190"/>
      <c r="AM33" s="1190"/>
      <c r="AN33" s="1191"/>
      <c r="AO33" s="343" t="s">
        <v>515</v>
      </c>
      <c r="AP33" s="343" t="s">
        <v>515</v>
      </c>
      <c r="AQ33" s="344">
        <v>130</v>
      </c>
      <c r="AR33" s="345" t="s">
        <v>515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531</v>
      </c>
      <c r="AL34" s="1190"/>
      <c r="AM34" s="1190"/>
      <c r="AN34" s="1191"/>
      <c r="AO34" s="343" t="s">
        <v>515</v>
      </c>
      <c r="AP34" s="343" t="s">
        <v>515</v>
      </c>
      <c r="AQ34" s="344">
        <v>239</v>
      </c>
      <c r="AR34" s="345" t="s">
        <v>515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532</v>
      </c>
      <c r="AL35" s="1190"/>
      <c r="AM35" s="1190"/>
      <c r="AN35" s="1191"/>
      <c r="AO35" s="343">
        <v>161389</v>
      </c>
      <c r="AP35" s="343">
        <v>17116</v>
      </c>
      <c r="AQ35" s="344">
        <v>23019</v>
      </c>
      <c r="AR35" s="345">
        <v>-25.6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533</v>
      </c>
      <c r="AL36" s="1190"/>
      <c r="AM36" s="1190"/>
      <c r="AN36" s="1191"/>
      <c r="AO36" s="343">
        <v>94984</v>
      </c>
      <c r="AP36" s="343">
        <v>10074</v>
      </c>
      <c r="AQ36" s="344">
        <v>3575</v>
      </c>
      <c r="AR36" s="345">
        <v>181.8</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534</v>
      </c>
      <c r="AL37" s="1190"/>
      <c r="AM37" s="1190"/>
      <c r="AN37" s="1191"/>
      <c r="AO37" s="343">
        <v>30573</v>
      </c>
      <c r="AP37" s="343">
        <v>3242</v>
      </c>
      <c r="AQ37" s="344">
        <v>750</v>
      </c>
      <c r="AR37" s="345">
        <v>332.3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535</v>
      </c>
      <c r="AL38" s="1193"/>
      <c r="AM38" s="1193"/>
      <c r="AN38" s="1194"/>
      <c r="AO38" s="346" t="s">
        <v>515</v>
      </c>
      <c r="AP38" s="346" t="s">
        <v>515</v>
      </c>
      <c r="AQ38" s="347">
        <v>17</v>
      </c>
      <c r="AR38" s="335" t="s">
        <v>515</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536</v>
      </c>
      <c r="AL39" s="1193"/>
      <c r="AM39" s="1193"/>
      <c r="AN39" s="1194"/>
      <c r="AO39" s="343">
        <v>-21476</v>
      </c>
      <c r="AP39" s="343">
        <v>-2278</v>
      </c>
      <c r="AQ39" s="344">
        <v>-4961</v>
      </c>
      <c r="AR39" s="345">
        <v>-54.1</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537</v>
      </c>
      <c r="AL40" s="1190"/>
      <c r="AM40" s="1190"/>
      <c r="AN40" s="1191"/>
      <c r="AO40" s="343">
        <v>-587837</v>
      </c>
      <c r="AP40" s="343">
        <v>-62344</v>
      </c>
      <c r="AQ40" s="344">
        <v>-92273</v>
      </c>
      <c r="AR40" s="345">
        <v>-32.4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296</v>
      </c>
      <c r="AL41" s="1196"/>
      <c r="AM41" s="1196"/>
      <c r="AN41" s="1197"/>
      <c r="AO41" s="343">
        <v>244148</v>
      </c>
      <c r="AP41" s="343">
        <v>25893</v>
      </c>
      <c r="AQ41" s="344">
        <v>37889</v>
      </c>
      <c r="AR41" s="345">
        <v>-31.7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506</v>
      </c>
      <c r="AN49" s="1186" t="s">
        <v>541</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542</v>
      </c>
      <c r="AO50" s="360" t="s">
        <v>543</v>
      </c>
      <c r="AP50" s="361" t="s">
        <v>544</v>
      </c>
      <c r="AQ50" s="362" t="s">
        <v>545</v>
      </c>
      <c r="AR50" s="363" t="s">
        <v>546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547</v>
      </c>
      <c r="AL51" s="356"/>
      <c r="AM51" s="364">
        <v>768719</v>
      </c>
      <c r="AN51" s="365">
        <v>75624</v>
      </c>
      <c r="AO51" s="366">
        <v>-14.7</v>
      </c>
      <c r="AP51" s="367">
        <v>162193</v>
      </c>
      <c r="AQ51" s="368">
        <v>22.7</v>
      </c>
      <c r="AR51" s="369">
        <v>-37.4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548</v>
      </c>
      <c r="AM52" s="372">
        <v>217097</v>
      </c>
      <c r="AN52" s="373">
        <v>21357</v>
      </c>
      <c r="AO52" s="374">
        <v>-45.5</v>
      </c>
      <c r="AP52" s="375">
        <v>79985</v>
      </c>
      <c r="AQ52" s="376">
        <v>19.2</v>
      </c>
      <c r="AR52" s="377">
        <v>-64.7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549</v>
      </c>
      <c r="AL53" s="356"/>
      <c r="AM53" s="364">
        <v>632644</v>
      </c>
      <c r="AN53" s="365">
        <v>63353</v>
      </c>
      <c r="AO53" s="366">
        <v>-16.2</v>
      </c>
      <c r="AP53" s="367">
        <v>168868</v>
      </c>
      <c r="AQ53" s="368">
        <v>4.0999999999999996</v>
      </c>
      <c r="AR53" s="369">
        <v>-20.3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548</v>
      </c>
      <c r="AM54" s="372">
        <v>342390</v>
      </c>
      <c r="AN54" s="373">
        <v>34287</v>
      </c>
      <c r="AO54" s="374">
        <v>60.5</v>
      </c>
      <c r="AP54" s="375">
        <v>79360</v>
      </c>
      <c r="AQ54" s="376">
        <v>-0.8</v>
      </c>
      <c r="AR54" s="377">
        <v>61.3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550</v>
      </c>
      <c r="AL55" s="356"/>
      <c r="AM55" s="364">
        <v>789827</v>
      </c>
      <c r="AN55" s="365">
        <v>80801</v>
      </c>
      <c r="AO55" s="366">
        <v>27.5</v>
      </c>
      <c r="AP55" s="367">
        <v>202870</v>
      </c>
      <c r="AQ55" s="368">
        <v>20.100000000000001</v>
      </c>
      <c r="AR55" s="369">
        <v>7.4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548</v>
      </c>
      <c r="AM56" s="372">
        <v>331802</v>
      </c>
      <c r="AN56" s="373">
        <v>33944</v>
      </c>
      <c r="AO56" s="374">
        <v>-1</v>
      </c>
      <c r="AP56" s="375">
        <v>79735</v>
      </c>
      <c r="AQ56" s="376">
        <v>0.5</v>
      </c>
      <c r="AR56" s="377">
        <v>-1.5</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551</v>
      </c>
      <c r="AL57" s="356"/>
      <c r="AM57" s="364">
        <v>588161</v>
      </c>
      <c r="AN57" s="365">
        <v>61324</v>
      </c>
      <c r="AO57" s="366">
        <v>-24.1</v>
      </c>
      <c r="AP57" s="367">
        <v>167497</v>
      </c>
      <c r="AQ57" s="368">
        <v>-17.399999999999999</v>
      </c>
      <c r="AR57" s="369">
        <v>-6.7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548</v>
      </c>
      <c r="AM58" s="372">
        <v>335770</v>
      </c>
      <c r="AN58" s="373">
        <v>35009</v>
      </c>
      <c r="AO58" s="374">
        <v>3.1</v>
      </c>
      <c r="AP58" s="375">
        <v>82571</v>
      </c>
      <c r="AQ58" s="376">
        <v>3.6</v>
      </c>
      <c r="AR58" s="377">
        <v>-0.5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552</v>
      </c>
      <c r="AL59" s="356"/>
      <c r="AM59" s="364">
        <v>954751</v>
      </c>
      <c r="AN59" s="365">
        <v>101257</v>
      </c>
      <c r="AO59" s="366">
        <v>65.099999999999994</v>
      </c>
      <c r="AP59" s="367">
        <v>190274</v>
      </c>
      <c r="AQ59" s="368">
        <v>13.6</v>
      </c>
      <c r="AR59" s="369">
        <v>51.5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548</v>
      </c>
      <c r="AM60" s="372">
        <v>542604</v>
      </c>
      <c r="AN60" s="373">
        <v>57546</v>
      </c>
      <c r="AO60" s="374">
        <v>64.400000000000006</v>
      </c>
      <c r="AP60" s="375">
        <v>88584</v>
      </c>
      <c r="AQ60" s="376">
        <v>7.3</v>
      </c>
      <c r="AR60" s="377">
        <v>57.1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553</v>
      </c>
      <c r="AL61" s="378"/>
      <c r="AM61" s="379">
        <v>746820</v>
      </c>
      <c r="AN61" s="380">
        <v>76472</v>
      </c>
      <c r="AO61" s="381">
        <v>7.5</v>
      </c>
      <c r="AP61" s="382">
        <v>178340</v>
      </c>
      <c r="AQ61" s="383">
        <v>8.6</v>
      </c>
      <c r="AR61" s="369">
        <v>-1.1000000000000001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548</v>
      </c>
      <c r="AM62" s="372">
        <v>353933</v>
      </c>
      <c r="AN62" s="373">
        <v>36429</v>
      </c>
      <c r="AO62" s="374">
        <v>16.3</v>
      </c>
      <c r="AP62" s="375">
        <v>82047</v>
      </c>
      <c r="AQ62" s="376">
        <v>6</v>
      </c>
      <c r="AR62" s="377">
        <v>10.3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eie311Ix6hoxYgCK53dx6BpIaO+MD+aIx/t8KNkajJ+eT0Cr2N1b0IeOpauTRdvAyzwkWb/lM8Cs48q8xOS1sQ==" saltValue="/CvZweDxrUHP2AJ72JMcA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555</v>
      </c>
    </row>
    <row r="120" spans="125:125" ht="13.5" hidden="1" customHeight="1" x14ac:dyDescent="0.15"/>
    <row r="121" spans="125:125" ht="13.5" hidden="1" customHeight="1" x14ac:dyDescent="0.15">
      <c r="DU121" s="291"/>
    </row>
  </sheetData>
  <sheetProtection algorithmName="SHA-512" hashValue="OPVNXiIJgqDVkowJm0U9PhLBb4uZT2xfAGXoLCpwCB1elsiwAemGMlRt4q/LhN9VKNPQXHWlQrTMPFsc1NPWiQ==" saltValue="LtaIBYlomt71PPa/OG481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sheetData>
  <sheetProtection algorithmName="SHA-512" hashValue="gzkfOgzn20FgSvxk3ZNQHVKKufZhH40jUT3qrNroi/iI4UNIxcqBMnq4ujBKNv14hs4EzKJX/c9ufv/o0tEXYw==" saltValue="3ttUbzlmO/tThta9v2zVZ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98" t="s">
        <v>3</v>
      </c>
      <c r="D47" s="1198"/>
      <c r="E47" s="1199"/>
      <c r="F47" s="11">
        <v>23.94</v>
      </c>
      <c r="G47" s="12">
        <v>26.86</v>
      </c>
      <c r="H47" s="12">
        <v>26.86</v>
      </c>
      <c r="I47" s="12">
        <v>27.54</v>
      </c>
      <c r="J47" s="13">
        <v>27.64</v>
      </c>
    </row>
    <row r="48" spans="2:10" ht="57.75" customHeight="1" x14ac:dyDescent="0.15">
      <c r="B48" s="14"/>
      <c r="C48" s="1200" t="s">
        <v>4</v>
      </c>
      <c r="D48" s="1200"/>
      <c r="E48" s="1201"/>
      <c r="F48" s="15">
        <v>8.8800000000000008</v>
      </c>
      <c r="G48" s="16">
        <v>8.32</v>
      </c>
      <c r="H48" s="16">
        <v>9.93</v>
      </c>
      <c r="I48" s="16">
        <v>8.33</v>
      </c>
      <c r="J48" s="17">
        <v>8.44</v>
      </c>
    </row>
    <row r="49" spans="2:10" ht="57.75" customHeight="1" thickBot="1" x14ac:dyDescent="0.2">
      <c r="B49" s="18"/>
      <c r="C49" s="1202" t="s">
        <v>5</v>
      </c>
      <c r="D49" s="1202"/>
      <c r="E49" s="1203"/>
      <c r="F49" s="19">
        <v>3.71</v>
      </c>
      <c r="G49" s="20">
        <v>1.99</v>
      </c>
      <c r="H49" s="20">
        <v>1.66</v>
      </c>
      <c r="I49" s="20">
        <v>8.36</v>
      </c>
      <c r="J49" s="21">
        <v>0.12</v>
      </c>
    </row>
    <row r="50" spans="2:10" ht="13.5" customHeight="1" x14ac:dyDescent="0.15"/>
  </sheetData>
  <sheetProtection algorithmName="SHA-512" hashValue="Y0DwrjPIPFXINMO+kQ6tJ8/IOtuA00Fs3PiGBexGQ4B6ctnhmKeLHtIdbLrhfwscMz0rzVx5DejXnFnKSMOo1w==" saltValue="kQ5C1vnw7IC5yOcJgKk7x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2021-03-10T01:45:14Z</cp:lastPrinted>
  <dcterms:created xsi:type="dcterms:W3CDTF">2021-02-05T04:51:52Z</dcterms:created>
  <dcterms:modified xsi:type="dcterms:W3CDTF">2021-10-05T04:07:56Z</dcterms:modified>
  <cp:category/>
</cp:coreProperties>
</file>